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7"/>
  <workbookPr defaultThemeVersion="166925"/>
  <mc:AlternateContent xmlns:mc="http://schemas.openxmlformats.org/markup-compatibility/2006">
    <mc:Choice Requires="x15">
      <x15ac:absPath xmlns:x15ac="http://schemas.microsoft.com/office/spreadsheetml/2010/11/ac" url="C:\Users\alena.lacey\Work Folders\Desktop\HCBS CAP- policies\updated policies to send to CMHs\Policies for review with CMHs\"/>
    </mc:Choice>
  </mc:AlternateContent>
  <xr:revisionPtr revIDLastSave="5" documentId="13_ncr:1_{F4F7A614-018D-4560-A109-BCB879054634}" xr6:coauthVersionLast="47" xr6:coauthVersionMax="47" xr10:uidLastSave="{B7A7C1E6-8CF8-4FEA-A577-7FB74C512835}"/>
  <bookViews>
    <workbookView xWindow="28680" yWindow="-120" windowWidth="29040" windowHeight="15840" firstSheet="3" activeTab="3" xr2:uid="{BE3A6A6D-427C-45EC-A806-1DC56EA3A9DE}"/>
  </bookViews>
  <sheets>
    <sheet name="General Admin" sheetId="2" r:id="rId1"/>
    <sheet name="SpecRes" sheetId="3" r:id="rId2"/>
    <sheet name="Recipient Rights" sheetId="4" r:id="rId3"/>
    <sheet name="HCBS Residential" sheetId="1" r:id="rId4"/>
    <sheet name="Training Worksheets" sheetId="5" r:id="rId5"/>
  </sheets>
  <externalReferences>
    <externalReference r:id="rId6"/>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1" i="1" l="1"/>
  <c r="C42" i="1"/>
  <c r="C43" i="1"/>
  <c r="C44" i="1"/>
  <c r="C45" i="1"/>
  <c r="E38" i="1"/>
  <c r="D37" i="1"/>
  <c r="D36" i="1"/>
  <c r="D35" i="1"/>
  <c r="D38" i="1" s="1"/>
  <c r="G38" i="1" l="1"/>
  <c r="G80" i="3"/>
  <c r="E14" i="2"/>
  <c r="D13" i="2"/>
  <c r="D12" i="2"/>
  <c r="D11" i="2"/>
  <c r="D10" i="2"/>
  <c r="C37" i="4"/>
  <c r="C36" i="4"/>
  <c r="C35" i="4"/>
  <c r="C33" i="4"/>
  <c r="C32" i="4"/>
  <c r="C31" i="4"/>
  <c r="E37" i="4"/>
  <c r="E36" i="4"/>
  <c r="E35" i="4"/>
  <c r="E33" i="4"/>
  <c r="D32" i="4"/>
  <c r="E23" i="4"/>
  <c r="E31" i="4" s="1"/>
  <c r="D13" i="4"/>
  <c r="D12" i="4"/>
  <c r="D11" i="4"/>
  <c r="D10" i="4"/>
  <c r="C108" i="3"/>
  <c r="C107" i="3"/>
  <c r="C106" i="3"/>
  <c r="C104" i="3"/>
  <c r="C103" i="3"/>
  <c r="C102" i="3"/>
  <c r="E94" i="3"/>
  <c r="E108" i="3" s="1"/>
  <c r="D93" i="3"/>
  <c r="D92" i="3"/>
  <c r="D91" i="3"/>
  <c r="D82" i="3"/>
  <c r="E80" i="3"/>
  <c r="E107" i="3" s="1"/>
  <c r="D78" i="3"/>
  <c r="D77" i="3"/>
  <c r="D76" i="3"/>
  <c r="D75" i="3"/>
  <c r="D74" i="3"/>
  <c r="D73" i="3"/>
  <c r="D72" i="3"/>
  <c r="D71" i="3"/>
  <c r="E68" i="3"/>
  <c r="E106" i="3" s="1"/>
  <c r="D66" i="3"/>
  <c r="D65" i="3"/>
  <c r="D64" i="3"/>
  <c r="D63" i="3"/>
  <c r="D62" i="3"/>
  <c r="D61" i="3"/>
  <c r="D60" i="3"/>
  <c r="D59" i="3"/>
  <c r="D58" i="3"/>
  <c r="D57" i="3"/>
  <c r="E45" i="3"/>
  <c r="E49" i="3" s="1"/>
  <c r="E54" i="3" s="1"/>
  <c r="D21" i="3"/>
  <c r="D20" i="3"/>
  <c r="D19" i="3"/>
  <c r="D18" i="3"/>
  <c r="D17" i="3"/>
  <c r="E15" i="3"/>
  <c r="E103" i="3" s="1"/>
  <c r="D13" i="3"/>
  <c r="D11" i="3"/>
  <c r="D10" i="3"/>
  <c r="D9" i="3"/>
  <c r="E102" i="3"/>
  <c r="D28" i="1"/>
  <c r="D43" i="1" s="1"/>
  <c r="E33" i="1"/>
  <c r="E45" i="1" s="1"/>
  <c r="D32" i="1"/>
  <c r="D30" i="1"/>
  <c r="E44" i="1"/>
  <c r="E28" i="1"/>
  <c r="E43" i="1" s="1"/>
  <c r="D23" i="1"/>
  <c r="D22" i="1"/>
  <c r="D21" i="1"/>
  <c r="D20" i="1"/>
  <c r="E18" i="1"/>
  <c r="E42" i="1" s="1"/>
  <c r="D17" i="1"/>
  <c r="D16" i="1"/>
  <c r="D15" i="1"/>
  <c r="E13" i="1"/>
  <c r="E41" i="1" s="1"/>
  <c r="D12" i="1"/>
  <c r="D11" i="1"/>
  <c r="D10" i="1"/>
  <c r="G4" i="1"/>
  <c r="C4" i="1"/>
  <c r="G3" i="1"/>
  <c r="C3" i="1"/>
  <c r="G2" i="1"/>
  <c r="C2" i="1"/>
  <c r="G1" i="1"/>
  <c r="C1" i="1"/>
  <c r="D33" i="1" l="1"/>
  <c r="D45" i="1" s="1"/>
  <c r="F45" i="1" s="1"/>
  <c r="D44" i="1"/>
  <c r="F44" i="1" s="1"/>
  <c r="E46" i="1"/>
  <c r="D23" i="4"/>
  <c r="D31" i="4" s="1"/>
  <c r="D14" i="2"/>
  <c r="G14" i="2" s="1"/>
  <c r="D15" i="3"/>
  <c r="D103" i="3" s="1"/>
  <c r="F103" i="3" s="1"/>
  <c r="D37" i="4"/>
  <c r="F37" i="4" s="1"/>
  <c r="D35" i="4"/>
  <c r="F35" i="4" s="1"/>
  <c r="D33" i="4"/>
  <c r="F33" i="4" s="1"/>
  <c r="D36" i="4"/>
  <c r="F36" i="4" s="1"/>
  <c r="E34" i="4"/>
  <c r="F31" i="4"/>
  <c r="G23" i="4"/>
  <c r="E32" i="4"/>
  <c r="F32" i="4" s="1"/>
  <c r="D45" i="3"/>
  <c r="D68" i="3"/>
  <c r="G68" i="3" s="1"/>
  <c r="D102" i="3"/>
  <c r="D94" i="3"/>
  <c r="D108" i="3" s="1"/>
  <c r="F108" i="3" s="1"/>
  <c r="D80" i="3"/>
  <c r="D107" i="3" s="1"/>
  <c r="F107" i="3" s="1"/>
  <c r="E105" i="3"/>
  <c r="E104" i="3"/>
  <c r="D18" i="1"/>
  <c r="D42" i="1" s="1"/>
  <c r="F42" i="1" s="1"/>
  <c r="D13" i="1"/>
  <c r="D41" i="1" s="1"/>
  <c r="G28" i="1"/>
  <c r="F43" i="1"/>
  <c r="D34" i="4" l="1"/>
  <c r="F34" i="4" s="1"/>
  <c r="G33" i="1"/>
  <c r="E38" i="4"/>
  <c r="D104" i="3"/>
  <c r="F104" i="3" s="1"/>
  <c r="D49" i="3"/>
  <c r="G49" i="3" s="1"/>
  <c r="G15" i="3"/>
  <c r="G94" i="3"/>
  <c r="D38" i="4"/>
  <c r="D106" i="3"/>
  <c r="D105" i="3" s="1"/>
  <c r="G45" i="3"/>
  <c r="F102" i="3"/>
  <c r="E109" i="3"/>
  <c r="G18" i="1"/>
  <c r="F41" i="1"/>
  <c r="G13" i="1"/>
  <c r="D46" i="1"/>
  <c r="F46" i="1" s="1"/>
  <c r="F38" i="4" l="1"/>
  <c r="D54" i="3"/>
  <c r="G54" i="3" s="1"/>
  <c r="F105" i="3"/>
  <c r="D109" i="3"/>
  <c r="F109" i="3" s="1"/>
  <c r="F10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Moira Kean</author>
  </authors>
  <commentList>
    <comment ref="A4" authorId="0" shapeId="0" xr:uid="{5D334C90-D901-4B55-B7B3-6B5EBBA3512F}">
      <text>
        <r>
          <rPr>
            <b/>
            <sz val="9"/>
            <color indexed="81"/>
            <rFont val="Tahoma"/>
            <family val="2"/>
          </rPr>
          <t>Moira Kean:</t>
        </r>
        <r>
          <rPr>
            <sz val="9"/>
            <color indexed="81"/>
            <rFont val="Tahoma"/>
            <family val="2"/>
          </rPr>
          <t xml:space="preserve">
Family, Large Group or Small Group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Moira Kean</author>
  </authors>
  <commentList>
    <comment ref="A4" authorId="0" shapeId="0" xr:uid="{03A9070D-60E0-48DE-B7F3-9C4DE87225C4}">
      <text>
        <r>
          <rPr>
            <b/>
            <sz val="9"/>
            <color indexed="81"/>
            <rFont val="Tahoma"/>
            <family val="2"/>
          </rPr>
          <t>Moira Kean:</t>
        </r>
        <r>
          <rPr>
            <sz val="9"/>
            <color indexed="81"/>
            <rFont val="Tahoma"/>
            <family val="2"/>
          </rPr>
          <t xml:space="preserve">
Family, Large Group or Small Group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Moira Kean</author>
  </authors>
  <commentList>
    <comment ref="A4" authorId="0" shapeId="0" xr:uid="{28FC8931-89D0-4074-B58F-B5FE6EFAD1CF}">
      <text>
        <r>
          <rPr>
            <b/>
            <sz val="9"/>
            <color indexed="81"/>
            <rFont val="Tahoma"/>
            <family val="2"/>
          </rPr>
          <t>Moira Kean:</t>
        </r>
        <r>
          <rPr>
            <sz val="9"/>
            <color indexed="81"/>
            <rFont val="Tahoma"/>
            <family val="2"/>
          </rPr>
          <t xml:space="preserve">
Family, Large Group or Small Group</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Moira Kean</author>
  </authors>
  <commentList>
    <comment ref="A4" authorId="0" shapeId="0" xr:uid="{8B156239-6D98-42DA-B869-87724EDF4D1F}">
      <text>
        <r>
          <rPr>
            <b/>
            <sz val="9"/>
            <color indexed="81"/>
            <rFont val="Tahoma"/>
            <family val="2"/>
          </rPr>
          <t>Moira Kean:</t>
        </r>
        <r>
          <rPr>
            <sz val="9"/>
            <color indexed="81"/>
            <rFont val="Tahoma"/>
            <family val="2"/>
          </rPr>
          <t xml:space="preserve">
Family, Large Group or Small Group</t>
        </r>
      </text>
    </comment>
  </commentList>
</comments>
</file>

<file path=xl/sharedStrings.xml><?xml version="1.0" encoding="utf-8"?>
<sst xmlns="http://schemas.openxmlformats.org/spreadsheetml/2006/main" count="510" uniqueCount="359">
  <si>
    <t>Review Date:</t>
  </si>
  <si>
    <t>Reviewer:</t>
  </si>
  <si>
    <r>
      <t>SCORING INSTRUCTIONS</t>
    </r>
    <r>
      <rPr>
        <i/>
        <sz val="8"/>
        <rFont val="Calibri"/>
        <family val="2"/>
        <scheme val="minor"/>
      </rPr>
      <t xml:space="preserve">
2 = compliance with standard/intent 
1 = partial compliance standard/intent 
0 = non-compliance with standard/intent 
N/A = requirement not applicable to this type of review or this provider</t>
    </r>
  </si>
  <si>
    <t>Provider:</t>
  </si>
  <si>
    <t>Location/Site:</t>
  </si>
  <si>
    <t>License #:</t>
  </si>
  <si>
    <t>Expiration Date:</t>
  </si>
  <si>
    <t>License Type:</t>
  </si>
  <si>
    <t># of Beds:</t>
  </si>
  <si>
    <t>Population(s) Certifed:</t>
  </si>
  <si>
    <t>Accreditation:</t>
  </si>
  <si>
    <t>Possible Score</t>
  </si>
  <si>
    <t>Actual Score</t>
  </si>
  <si>
    <t>References</t>
  </si>
  <si>
    <t>Comments</t>
  </si>
  <si>
    <t>Plan for Improvement</t>
  </si>
  <si>
    <t>Guidance/Evidence</t>
  </si>
  <si>
    <t>SECTION 1 - GENERAL ADMINISTRATIVE OVERSIGHT</t>
  </si>
  <si>
    <r>
      <t xml:space="preserve">The provider has adequate </t>
    </r>
    <r>
      <rPr>
        <b/>
        <i/>
        <sz val="10"/>
        <rFont val="Calibri"/>
        <family val="2"/>
        <scheme val="minor"/>
      </rPr>
      <t>physical safeguards</t>
    </r>
    <r>
      <rPr>
        <sz val="10"/>
        <rFont val="Calibri"/>
        <family val="2"/>
        <scheme val="minor"/>
      </rPr>
      <t xml:space="preserve"> in place to prevent unauthorized use or disclosure of Protected Health Information (PHI), including both policy and procedures to protect PHI.  
For example, paper records are locked with only appropriate staff members having access, and not left in open areas. 
</t>
    </r>
  </si>
  <si>
    <t>HIPAA/HITECH 
42 CFR Part 2
MH Code 330.1748</t>
  </si>
  <si>
    <r>
      <t xml:space="preserve">The provider has adequate </t>
    </r>
    <r>
      <rPr>
        <b/>
        <i/>
        <sz val="10"/>
        <rFont val="Calibri"/>
        <family val="2"/>
        <scheme val="minor"/>
      </rPr>
      <t>technical safeguards</t>
    </r>
    <r>
      <rPr>
        <sz val="10"/>
        <rFont val="Calibri"/>
        <family val="2"/>
        <scheme val="minor"/>
      </rPr>
      <t xml:space="preserve"> in place to prevent unauthorized use or disclosure of PHI, including both policy and procedures to protect PHI.  
For example, password protection is used to acccess electronic records; encryption if PHI is being sent through email. 
</t>
    </r>
  </si>
  <si>
    <t xml:space="preserve">The organization has developed and adopted a “Code of Conduct” (or its equivalent) for its employees regarding ethical and legal practice expectations.  A provider may choose to comply with the SWMBH Code of Conduct in lieu of developing its own code of conduct (must have written certification that they have received, read, and will abide by SWMBH’s Code of Conduct). </t>
  </si>
  <si>
    <t>PIHP Policy 10.1</t>
  </si>
  <si>
    <t xml:space="preserve">Staff know what to do if they suspect Medicaid fraud or abuse within the organization. (N/A if no hired staff - e.g., Family homes). Compliance training content may be reviewed to assess this item. </t>
  </si>
  <si>
    <t>Deficit Reduction Act; 
Patient Protection &amp; Affordable Care Act of 2010; 
HealthCare &amp; Education Reconciliation Act of 2010</t>
  </si>
  <si>
    <t>Plans for Improvement in response to citations/recommendations from the most recent reviews (licensing etc.) or licensing special investigations have been submitted to the appropriate agency, and there is evidence of implementation.</t>
  </si>
  <si>
    <t>Payor Contract requirement: LICENSES, ACCREDITATIONS, AND CERTIFICATIONS; AND, CREDENTIALING AND PRIVILEGING REQUIREMENTS AND QUALIFICATIONS</t>
  </si>
  <si>
    <t>Section 1 - GENERAL ADMINISTRATIVE OVERSIGHT Total:</t>
  </si>
  <si>
    <t>Percent:</t>
  </si>
  <si>
    <t>SECTION 2  - MEDICATION MANAGEMENT</t>
  </si>
  <si>
    <t>Medication is properly stored and secured, including controlled substances.</t>
  </si>
  <si>
    <t>Reciprocity Tool 2.1              AFC Licensing Rules R 400.14312 Rule 312(1);           R 400.1418 Rule 18(5)</t>
  </si>
  <si>
    <t xml:space="preserve">Medication is stored in the original pharmacy-supplied and pharmacy-labeled container; Medication is labeled for the specific resident; Medication storage is locked; refrigerated medications are locked/secured; topical and oral medications are separated from each other. </t>
  </si>
  <si>
    <t>Staff are trained on and follow the Rules of passing medications (e.g. correct patient/medication/dose/route/time/documentation/reason/response)</t>
  </si>
  <si>
    <t>R 400.14312 Rule 312 (1-7)</t>
  </si>
  <si>
    <t xml:space="preserve">Training logs; staff interviews regarding passing meds. </t>
  </si>
  <si>
    <r>
      <t>Medication errors (</t>
    </r>
    <r>
      <rPr>
        <b/>
        <i/>
        <sz val="10"/>
        <rFont val="Calibri"/>
        <family val="2"/>
        <scheme val="minor"/>
      </rPr>
      <t>including refusals</t>
    </r>
    <r>
      <rPr>
        <sz val="10"/>
        <rFont val="Calibri"/>
        <family val="2"/>
        <scheme val="minor"/>
      </rPr>
      <t xml:space="preserve">), missed medications, and/or adverse drug reactions are immediately and properly documented in Incident Reports. </t>
    </r>
  </si>
  <si>
    <t>Reciprocity Tool 2.3             Michigan Mental Health Code
R 330.7158</t>
  </si>
  <si>
    <r>
      <t xml:space="preserve">Has administrator/licensee provided specific performance improvement to prevent reoccurrence of the incident for each staff member involved, per Incident Report. Are there Incident Reports to explain any irregularities in the MAR? </t>
    </r>
    <r>
      <rPr>
        <b/>
        <sz val="8"/>
        <color rgb="FFFF0000"/>
        <rFont val="Calibri"/>
        <family val="2"/>
        <scheme val="minor"/>
      </rPr>
      <t xml:space="preserve"> </t>
    </r>
  </si>
  <si>
    <t>2.3A</t>
  </si>
  <si>
    <t xml:space="preserve">If there are no Incident Reports (any IRs, not limited to med errors) to review, do staff know the process for documenting and reporting applicable incidents? </t>
  </si>
  <si>
    <t>Staff interviews - if no IRs, do staff know what to do if one occurs?</t>
  </si>
  <si>
    <t>Strategies to prevent the same incident from reoccurring are consistently documented in incident reports. Addendums to the individual plans of service are developed to address trends/concerns identified, as needed.</t>
  </si>
  <si>
    <t>Reciprocity Tool 2.3          Payor Contract Requirement: HEALTH AND SAFETY OF CUSTOMERS; RECIPIENT RIGHTS AND CONSUMER GRIEVANCE PROCEDURES</t>
  </si>
  <si>
    <t xml:space="preserve">Has administrator/licensee provided specific performance improvement to prevent recurrence of the incident for each staff member involved, per the Incident Report? Look for any incident reports to explain irregularities in the MAR. </t>
  </si>
  <si>
    <t xml:space="preserve">Medication Administration Record (MAR) is implemented and used. A provider shall record the administration of all medication in the recipient's clinical record, including 1) The dosage. 2) Label instructions for use. 3) Time to be administered. 4) The initials of the person who administers the medication, which shall be entered at the time the medication is given. 5) A resident’s refusal to accept prescribed medication or procedures. </t>
  </si>
  <si>
    <t>Reciprocity Tool 2.4                   R 400.14312 Rule 312(1)          R 400.1418 Rule 18(5)</t>
  </si>
  <si>
    <t>Medication Administration Record (MAR) is implemented and used.</t>
  </si>
  <si>
    <t>Section  2 - MEDICATION MANAGEMENT Total:</t>
  </si>
  <si>
    <t>SECTION 3 - HEALTH &amp; SAFETY and CONTINGENCY PLANS</t>
  </si>
  <si>
    <t>First Aid kit is present in the home.</t>
  </si>
  <si>
    <t>Reciprocity Tool 3.1             AFC Licensing Rules R400.14318; R 400.14319</t>
  </si>
  <si>
    <t>There is a system in place to ensure individuals can identify their own personal care items (razors, tooth brush, etc.)</t>
  </si>
  <si>
    <t xml:space="preserve">Reciprocity Tool 3.2 </t>
  </si>
  <si>
    <t>Individual bins are labeled and/or stored separately</t>
  </si>
  <si>
    <t>Carbon Monoxide Detectors are present and operational</t>
  </si>
  <si>
    <t>Reciprocity Tool 3.3             Payor Contract Requirement: HEALTH AND SAFETY OF CUSTOMERS; RECIPIENT RIGHTS AND CONSUMER GRIEVANCE PROCEDURES</t>
  </si>
  <si>
    <t xml:space="preserve">Applicable to homes with gas fireplace(s) or heated with gas. "N/A" for homes without this. </t>
  </si>
  <si>
    <t>Provider has a policy, procedure, or process in place for testing and maintenance of carbon monoxide detectors</t>
  </si>
  <si>
    <t>Reciprocity Tool 3.4   Manufacturer recommendations</t>
  </si>
  <si>
    <t>Ensure log of testing in accordance with Policy/Procedure/Process; maintenance log shows at minimum annual testing.</t>
  </si>
  <si>
    <t>Smoke Detectors are present and operational.</t>
  </si>
  <si>
    <t>Reciprocity Tool 3.5                   R 400.14505 Rule 505 (1-6)        R 400.2376 Rule 376 (1-5)      R 400.1437 Rule 37 (1-6)</t>
  </si>
  <si>
    <t xml:space="preserve">Provider has a policy/procedure/process in place for testing and maintenance of smoke detectors </t>
  </si>
  <si>
    <t>Reciprocity Tool 3.6</t>
  </si>
  <si>
    <t xml:space="preserve">Evacuation scores are recorded and present. </t>
  </si>
  <si>
    <t>Reciprocity Tool 3.7                      R400.14318 Rule 318 (5)</t>
  </si>
  <si>
    <t xml:space="preserve">WHAT IS THE E-SCORE THRESHHOLD? SIGNIFIES NOT ENOUGH STAFF TO EVACUATE MEMBERS IN UNDER 3 MINUTES. </t>
  </si>
  <si>
    <t xml:space="preserve">Records of scores. For E-scores that do not meet the threshhold, thus indicating inadequate staff, reviewer should consult with CMH Recipient Rights Officer (or other agency subject matter expert) on remediation plan &amp; monitoring. </t>
  </si>
  <si>
    <t>Fire drills are performed in the home (quarterly on every shift)</t>
  </si>
  <si>
    <t>Reciprocity Tool 3.8                 R 400.14318 Rule 318 (5)       R 400.2261 Rule 261</t>
  </si>
  <si>
    <t>One daytime, one evening, one sleeping each quarter; Staff interviews; Policy &amp; Procedures; Review of log of drills.</t>
  </si>
  <si>
    <t xml:space="preserve">Evacuation routes are posted, accurate, and current. </t>
  </si>
  <si>
    <t>Reciprocity Tool 3.9                 R 400.14318 Rule 318 (2)        R 400.1438 Rule 38 (2)</t>
  </si>
  <si>
    <t>Evacuation route postings; Staff interviews on safety plan.</t>
  </si>
  <si>
    <t>Home has a designated tornado shelter area.</t>
  </si>
  <si>
    <t>Reciprocity Tool 3.10                 R 400.14318 Rule 318 (5)</t>
  </si>
  <si>
    <t>Policy/procedure; safety manual; Posting(s)</t>
  </si>
  <si>
    <t>If emergency lights are present, they are in working order</t>
  </si>
  <si>
    <t>Reciprocity Tool 3.11</t>
  </si>
  <si>
    <t>Emergency numbers are posted, including Poison Control Number (1-800-764-7661), gas company (if applicable), police/non-emergency police #, local CMH Crisis Line, suicide hotline, applicable provider staff #s (example - on-call clinical staff).</t>
  </si>
  <si>
    <t>Reciprocity Tool 3.12</t>
  </si>
  <si>
    <t xml:space="preserve">Posting. </t>
  </si>
  <si>
    <t>Material Safety Data Sheet (MSDS) guidelines are present.</t>
  </si>
  <si>
    <t>Reciprocity Tool 3.13</t>
  </si>
  <si>
    <t>CONSULTATIVE FOR FY23 - Consider providing laminated "How to Read a Safety Data Sheet"</t>
  </si>
  <si>
    <t xml:space="preserve">MSDS guide sheets - may be electronic or paper format - staff should know how to access and follow guide sheet. </t>
  </si>
  <si>
    <t>If sharps are being used, there is a container on site for disposal, which is not overfilled.</t>
  </si>
  <si>
    <t>Reciprocity Tool 3.14                 OSHA Blood Borne Pathogens standard (29 CFR 1910.1030)</t>
  </si>
  <si>
    <t xml:space="preserve">Containers should be clearly labeled as biohazards, kept in a secure area or container, and sharps are disposed of promptly once the container is full (policy/procedure/staff interview re: process, is the container currently full?). </t>
  </si>
  <si>
    <t xml:space="preserve">Hazards, such as cleaning supplies, are safeguarded for consumer safety. </t>
  </si>
  <si>
    <t>Items are not locked away "just because".</t>
  </si>
  <si>
    <t xml:space="preserve">Interior of home is free of surveillance/monitoring cameras. </t>
  </si>
  <si>
    <t>Reciprocity Tool 3.15                MHC 330.1724</t>
  </si>
  <si>
    <t>Prohibited under the MHC. Residential Licensee can request a variance from licensing rules for medical reasons - requires a physician order and guardian consent</t>
  </si>
  <si>
    <t xml:space="preserve">Provider has systems in place to ensure adaptive equipment (i.e. beds, C-PAP, wheelchairs) is maintained. </t>
  </si>
  <si>
    <t>Reciprocity Tool 3.16                R 400.14306</t>
  </si>
  <si>
    <t xml:space="preserve">Should include evidence that licensee is following the manufacturer's maintenance schedule; Equipment is clean; staff interviews can describe policies and procedures; etc. </t>
  </si>
  <si>
    <t>Blood spill kit is on site with items such as, but not limited to: absorbent Packs, Antiseptic Cleansing Wipes, Biohazard Bags, Body Fluid Pick Up Guide, Disposable Clean-Up Towels, Disposable Gown, Disposable Shoe Covers, Eye Shields, Germicidal Wipes, Gloves, Scooper</t>
  </si>
  <si>
    <t>Reciprocity Tool 3.17          OSHA 29 CFR 1910.1030(d)(3)(i)</t>
  </si>
  <si>
    <t xml:space="preserve">Evaluate how this is monitored and refilled when used. </t>
  </si>
  <si>
    <t>Fire extinguishers are present, not expired, and accessible</t>
  </si>
  <si>
    <t>Reciprocity Tool 3.18                 R 400.2245 Rule 245</t>
  </si>
  <si>
    <t>Fire, medical, and severe weather drills occur in accordance with a written policy, procedure, or evacuation plan, according to licensure.</t>
  </si>
  <si>
    <t>Reciprocity Tool 3.19               R 400.14318 Rule 318 (5)</t>
  </si>
  <si>
    <t>Contingency plan is available in the event of a driving accident.</t>
  </si>
  <si>
    <t>Reciprocity Tool 3.19</t>
  </si>
  <si>
    <t xml:space="preserve">Suggested proofs: policy, procedure, protocol, staff interview to determine if staff know what to do in the event of a car accident with members. </t>
  </si>
  <si>
    <t>Emergency Shelter plan (interim) is documented.</t>
  </si>
  <si>
    <t>Reciprocity Tool 3.20</t>
  </si>
  <si>
    <t xml:space="preserve">Emergency Shelter example - if the home has a fire, or is without heat or water, where will members go? </t>
  </si>
  <si>
    <t>Contingency plan is available in the event of a power outage.</t>
  </si>
  <si>
    <t>Reciprocity Tool 3.22</t>
  </si>
  <si>
    <t xml:space="preserve">CONSULTATIVE FOR FY23 - Consider providing a sample Contingency Plan or Policy to providers. </t>
  </si>
  <si>
    <t>Food safety, temperature safety, specific needs of the home's residents safety/medical needs (refrigerated medications; CPAP machines; nebulizer; etc.). Does not have to be a stand alone document.</t>
  </si>
  <si>
    <t xml:space="preserve">If an agency has a pet or therapy animal on the premises, vaccination records should be available for review, if applicable. </t>
  </si>
  <si>
    <t>DHHS site review</t>
  </si>
  <si>
    <t xml:space="preserve">Example - dogs &amp; cats should be vaccinated against rabies. </t>
  </si>
  <si>
    <t>EMERGENCY BAGS</t>
  </si>
  <si>
    <r>
      <t>Emergency Bags</t>
    </r>
    <r>
      <rPr>
        <b/>
        <i/>
        <sz val="10"/>
        <rFont val="Calibri"/>
        <family val="2"/>
        <scheme val="minor"/>
      </rPr>
      <t xml:space="preserve"> in the vehicle</t>
    </r>
    <r>
      <rPr>
        <sz val="10"/>
        <rFont val="Calibri"/>
        <family val="2"/>
        <scheme val="minor"/>
      </rPr>
      <t xml:space="preserve"> at minimum contain a basic First Aid Kit and there is a process for monitoring contents.</t>
    </r>
  </si>
  <si>
    <t>Reciprocity Tool 3.23                 R 400.14319 Resident Transportation</t>
  </si>
  <si>
    <t>Process for monitoring Emergency Bags - frequency and responsibility identified and followed. Basic first aid kits required in any vehicle (company or personal) used to transport consumers, AT THE TIME the consumer is being transported. A portable First Aid Kit that is required to be taken each time a consumer is transported, but is otherwise housed in the Spec Res Home is acceptable. Look for policy/procedure/training/staff knowledge on the requirement to take it. First Aid kit may be located in the Vehicle Emergency Bag.</t>
  </si>
  <si>
    <r>
      <t xml:space="preserve">Emergency Bags </t>
    </r>
    <r>
      <rPr>
        <b/>
        <i/>
        <sz val="10"/>
        <rFont val="Calibri"/>
        <family val="2"/>
        <scheme val="minor"/>
      </rPr>
      <t>in the home</t>
    </r>
    <r>
      <rPr>
        <sz val="10"/>
        <rFont val="Calibri"/>
        <family val="2"/>
        <scheme val="minor"/>
      </rPr>
      <t xml:space="preserve"> contain all items listed below and are mobile:                                                                                                   Food items and bottled water are labeled with expiration dates                                                                                Blankets and rain coats: # </t>
    </r>
    <r>
      <rPr>
        <u/>
        <sz val="10"/>
        <rFont val="Calibri"/>
        <family val="2"/>
        <scheme val="minor"/>
      </rPr>
      <t xml:space="preserve">        </t>
    </r>
    <r>
      <rPr>
        <sz val="10"/>
        <rFont val="Calibri"/>
        <family val="2"/>
        <scheme val="minor"/>
      </rPr>
      <t xml:space="preserve">                                                            Portable radio                                                                                         Consumer Profiles (w/meds, physician/allergies)                          First Aid Kit                                                                                                 Flash light                                                                                               Appropriate batteries                                                                            Keys: vehicle and house                                                                         Gloves                                                                                                       Disposable briefs (as appropriate)                                                    Wet wipes/hand sanitizer                                                              Telephone numbers of staff, guardians, and a process to contact others are included.                                                                                               </t>
    </r>
  </si>
  <si>
    <t>Reciprocity Tool 3.24                   FEMA safety practices</t>
  </si>
  <si>
    <t xml:space="preserve">2 = all items present; food/water labeled but may be expired                                                                    
1 = less than half of items are missing
0 = more than half of the items are missing </t>
  </si>
  <si>
    <t xml:space="preserve">There is a process for monitoring the contents of Emergency Bags in the home and it is implemented. Incorrect Client Profiles result in a score of "0" and a Plan of Correction. </t>
  </si>
  <si>
    <t>Reciprocity Tool 3.26                 R 400.2261 Rule 261 (2)</t>
  </si>
  <si>
    <t xml:space="preserve">Process for monitoring Emergency Bags - frequency and responsibility identified and followed
Expired food/water items indicate the monitoring process has failed. Score "1" if written policy/process exists but isn't implemented. 
</t>
  </si>
  <si>
    <t>Section 3 - HEALTH &amp; SAFETY and EMERGENCY RESPONSE Total:</t>
  </si>
  <si>
    <t>SECTION 4: STAFFING</t>
  </si>
  <si>
    <t>Staffing is sufficient to implement programming schedule (document ratio in "Comments")</t>
  </si>
  <si>
    <t>Reciprocity Tool 4.1               R 400.14206 Rule 206 (1)</t>
  </si>
  <si>
    <t xml:space="preserve">AM:                                                                                                                PM:                                                                                                                  MIDNIGHT: </t>
  </si>
  <si>
    <t xml:space="preserve">Minimum ratio 1:12; Staff schedules for AM, PM, and Midnight shifts. Repeated finding of ratio below requirement may suggest ineffective plan for short staffing. Staffing must take into consideration e-scores (how many staff are needed to evacuate members); 1-on-1 or other enhanced staffing needs. </t>
  </si>
  <si>
    <t>Licensee has an effective plan for short staffing.</t>
  </si>
  <si>
    <t>Reciprocity Tool 4.2        R 400.14203 Rule 206 (1)</t>
  </si>
  <si>
    <t>Interview home manager/staff; review schedules to see if plan occurred as it was supposed to. Short staffing could result from staff absences and vacancies OR resident schedule changes such as a day program being cancelled (i.e. increased # of residents in the home results in a change in staffing need).</t>
  </si>
  <si>
    <t>Section 4 -STAFFING RESPONSE Total:</t>
  </si>
  <si>
    <t>SECTION 5: INCIDENT REPORTING</t>
  </si>
  <si>
    <t xml:space="preserve">INDICATE NUMBER OF INCIDENT REPORTS REVIEWED: </t>
  </si>
  <si>
    <t xml:space="preserve">Incident reports are completed in their entirety and Prevention Strategy was addressed. </t>
  </si>
  <si>
    <t>Reciprocity Tool 5.1          PIHP/MDHHS Contract 6.1, Critical Incidents; Medicaid Provider Manual Section 10.4; CARF I.H.9, I.H.10.b.(3-5);
R 400 14209; R 400 14307</t>
  </si>
  <si>
    <t xml:space="preserve">Request log of incident reports and select a sample to review. Incident Reports are NOT limited to Recipient Rights. Can involve a resident tripping and falling over a hazard in the home or community, suicide attempts, and/or self harm (example - cutting). Must be properly documented, supervisor reviewed, and plan to ensure it does not reoccur if needed (example - loose carpeting repaired). </t>
  </si>
  <si>
    <t xml:space="preserve">Are there individuals with specialized care needs in the home and, if so, have staff been trained on how to care for population specific needs? Circle all that are applicable:                 Feeding tube(s); Diabetes; Wheelchairs; Hypertension; Autistic; Cerebral Palsy; Needs lift; Other (specify): </t>
  </si>
  <si>
    <t>R 400.14306</t>
  </si>
  <si>
    <t xml:space="preserve">Must be trained on medical protocols, safe lifting, chair transfers, etc. </t>
  </si>
  <si>
    <t>Section 5 - INCIDENT REPORTING Total:</t>
  </si>
  <si>
    <t xml:space="preserve">SECTION 6 - TRAINING 
</t>
  </si>
  <si>
    <t>6A - All Direct Service Staff</t>
  </si>
  <si>
    <t>6.A.1</t>
  </si>
  <si>
    <t>Recipient Rights Protection (including confidentiality, mandatory reporting requirement for incidents, abuse &amp; neglect) - (within 30 days of hire; annual update thereafter).</t>
  </si>
  <si>
    <t>MH Code: 330.1755(5)(f)
Medicaid Provider Manual</t>
  </si>
  <si>
    <t>6.A.2</t>
  </si>
  <si>
    <t>Person-Centered Planning (aka Individualized Service Planning) - within 60 days of hire; annual update thereafter).</t>
  </si>
  <si>
    <t>MDHHS Master Contract Section (1)(B)(3)(k)</t>
  </si>
  <si>
    <t>6.A.3</t>
  </si>
  <si>
    <t>Cultural Diversity/Competency/Awareness (within 6 months of hire) (annual requirement).</t>
  </si>
  <si>
    <t>MDHHS Master Contract Section (1)(B)(3)(k)
42 CFR 438.206</t>
  </si>
  <si>
    <t>6.A.4</t>
  </si>
  <si>
    <t>Blood borne Pathogens (Preventing Disease Transmission, Infection Control - within 30 days of hire; annual update required).</t>
  </si>
  <si>
    <t>MIOSHA R 325.70016
Medicaid Provider Manual 14.5</t>
  </si>
  <si>
    <t>6.A.5</t>
  </si>
  <si>
    <t>Limited English Proficiency (LEP) (within 6 months of hire).</t>
  </si>
  <si>
    <t>MDHHS Master Contract Section (1)(B)(3)(k)
Office of Civil Rights Policy Guidance on the Title VI Prohibition Against Discrimination</t>
  </si>
  <si>
    <t>6.A.6</t>
  </si>
  <si>
    <t>HIPAA (within 30 days of hire, annual updates).</t>
  </si>
  <si>
    <t>45 CFR 164.308(a)(5)(i) &amp; 
45 CFR 164.530(b)(1)</t>
  </si>
  <si>
    <t>6.A.7</t>
  </si>
  <si>
    <t>Corporate Compliance (within 30 days of hire, annual updates).</t>
  </si>
  <si>
    <t xml:space="preserve">
Deficit Reduction Act (DRA)</t>
  </si>
  <si>
    <t>6.A.8</t>
  </si>
  <si>
    <t>Individuals Plans of Service and Ancillary Plans (there is evidence that staff have been trained in the IPOS and in any applicable Support Plan for Individuals in their care before the provision of direct care [Behavior Treatment Plan, PT, OT, Nursing, etc.]). Can be reviewed as part of the clinical case review.</t>
  </si>
  <si>
    <t xml:space="preserve">Michigan Mental Health Code  
330.1708 </t>
  </si>
  <si>
    <t>6.A.9</t>
  </si>
  <si>
    <t xml:space="preserve">Non-Aversive Techniques for Prevention and Treatment of Challenging Behavior - (within 30 days of hire &amp; annual updates, if working with individuals with challenging behavior) </t>
  </si>
  <si>
    <t xml:space="preserve"> R 330.1806
MDHHS BHDDA Technical Requirement for Behavior Treatment Plans </t>
  </si>
  <si>
    <t>can you list approved trainings?  This was 60 days on the training grid but 30 days here</t>
  </si>
  <si>
    <t>Clarify time requirement; Include list of trainings in the Scoring tab to assist in guiding the reviewer</t>
  </si>
  <si>
    <t>6.A.10</t>
  </si>
  <si>
    <t>Customer Services within 30 days of hire and annually for all in the following roles:  • Psychiatrists/nurses, • Peer support specialists, • Recovery coaches, • Reception staff, • Service supervisors/directors of the above listed staff, • Minimum one person per site for all other services (MH and SUD)</t>
  </si>
  <si>
    <t>42 CFR 438.400-424
MDHHS Master Contract Section (1)(B)(3)(k)</t>
  </si>
  <si>
    <t>one staff per site is difficult to audit</t>
  </si>
  <si>
    <t>What training is being used for this? SWMBH Customer Services Committee has a training (consider putting on website); Does the one person per site requirement mean one person AT ALL TIME ON SITE (i.e. 24 hours per day) or does it mean one person at some point in time?</t>
  </si>
  <si>
    <t>6.A.11</t>
  </si>
  <si>
    <t xml:space="preserve">Trauma Informed Training within 60 days of hire and annually thereafter. </t>
  </si>
  <si>
    <t>MDHHS Trauma Policy 
SWMBH 2.15A</t>
  </si>
  <si>
    <t>DIRECTION</t>
  </si>
  <si>
    <t>Section 6A - DIRECT CARE STAFF TRAINING REQUIREMENTS Total:</t>
  </si>
  <si>
    <t xml:space="preserve">SECTION  6 - TRAINING - CONTINUED
</t>
  </si>
  <si>
    <t>6B - Specialized Residential Services</t>
  </si>
  <si>
    <t>6.B.1</t>
  </si>
  <si>
    <t>CPR (within 60 days; ongoing as required per the training program - usually every 2 to 3 years).</t>
  </si>
  <si>
    <t>R 400.14204</t>
  </si>
  <si>
    <t>can you put that it has to be MDHHS approved training program?</t>
  </si>
  <si>
    <t>Add MDHHS approval language - consistent with SWMBH Training Grid</t>
  </si>
  <si>
    <t>6.B.2</t>
  </si>
  <si>
    <t>First Aid (within 60 days; ongoing as required per the training program - usually every 2 to 3 years).</t>
  </si>
  <si>
    <t>PIHP Policy 2.15
MPM 2.4</t>
  </si>
  <si>
    <t>Same as above</t>
  </si>
  <si>
    <t>6.B.3</t>
  </si>
  <si>
    <t>Role of Direct Care Workers/Working with People (prior to working independently with customers or as lead staff; or within 90 days of hire).</t>
  </si>
  <si>
    <t>Specialized Residential Licensing Rules 
R 330.1806</t>
  </si>
  <si>
    <t>6.B.4</t>
  </si>
  <si>
    <t>Health Administration (prior to working independently with customers or as lead staff; or within 90 days of hire).</t>
  </si>
  <si>
    <t>6.B.5</t>
  </si>
  <si>
    <t>Medication Administration  (prior to working independently with customers or as lead staff; or within 90 days of hire).</t>
  </si>
  <si>
    <t>Specialized Residential Licensing Rules 
R 330.1808</t>
  </si>
  <si>
    <t>6.B.6</t>
  </si>
  <si>
    <t>Nutrition (prior to working independently with customers or as lead staff; or within 90 days of hire).</t>
  </si>
  <si>
    <t>Specialized Residential Licensing Rules 
R 330.1809</t>
  </si>
  <si>
    <t>6.B.7</t>
  </si>
  <si>
    <t>Emergency Preparedness (prior to working independently with customers or as lead staff; or within 90 days of hire).</t>
  </si>
  <si>
    <t>Specialized Residential Licensing Rules 
R 330.1810</t>
  </si>
  <si>
    <t>6.B.8</t>
  </si>
  <si>
    <t>Introduction to Special Needs MI/DD (prior to working independently with customers or as lead staff; or within 90 days of hire).</t>
  </si>
  <si>
    <t>Specialized Residential Licensing Rules 
R 330.1811</t>
  </si>
  <si>
    <t>6.B.9</t>
  </si>
  <si>
    <t>HCBS Rule Requirements (prior to working independently with customers and annually thereafter)</t>
  </si>
  <si>
    <t>CMS Audit</t>
  </si>
  <si>
    <t>Section 6B - TRAINING REQUIREMENTS 
FOR SPECIALIZED RESIDENTIAL Total:</t>
  </si>
  <si>
    <t>SECTION 7 -  CREDENTIALING AND PERSONNEL MANAGEMENT REQUIREMENTS</t>
  </si>
  <si>
    <t xml:space="preserve">There is documentation of the date of hire OR the offer letter, included in the personnel file. </t>
  </si>
  <si>
    <t>Reciprocity Tool                                           MA Manual                                  R 400.14208(1G)</t>
  </si>
  <si>
    <t xml:space="preserve">Provider should maintain a personnel file for each staff member. </t>
  </si>
  <si>
    <t>The current job description is present in the personnel file and is signed and dated by the employee. (Annual)</t>
  </si>
  <si>
    <t>Reciprocity Tool                           R 400.14207(3) small</t>
  </si>
  <si>
    <t>is this required for all providers - even the small family run?</t>
  </si>
  <si>
    <t xml:space="preserve">QUESTION re: applicability of Job Descriptions and Performance Evals to all AFC homes regardless of size. Does licensure as Family vs. Small Group make a difference. MT to ask LARA, reg appears to apply to all. </t>
  </si>
  <si>
    <t xml:space="preserve">There is a copy of a current driver's license or State ID (front and back) in the personnel file. </t>
  </si>
  <si>
    <t>Reciprocity Tool                           R 400.14204 (Age)                     R 400.14208 (transportation)</t>
  </si>
  <si>
    <t xml:space="preserve">There is an I-9 verification in the personnel file. </t>
  </si>
  <si>
    <t>Reciprocity Tool                          Labor law</t>
  </si>
  <si>
    <t>Legally this puts us in a difficult place.  If we discover an illegal working for our provider I believe we are mandated to report.</t>
  </si>
  <si>
    <t xml:space="preserve">Is the I-9 verification required and if so, what are next steps if there is an issue? </t>
  </si>
  <si>
    <t xml:space="preserve">Completed I-9 for with copies of applicable sources of identification . </t>
  </si>
  <si>
    <t xml:space="preserve">The finger printing process provides a State of Michigan Eligibility to Work Letter that is included in the personnel file, establishign that the Direct Care Worker is employed at the AFC Home. </t>
  </si>
  <si>
    <t>Reciprocity Tool                         MCL 333.20173a                       MCL 333.20173b                          MCL 330.1134a                           MCL 400.734b/c</t>
  </si>
  <si>
    <t>does the letter have to be for the home they are working at or can it be for any of the specialized res homes owned by the provider?</t>
  </si>
  <si>
    <t xml:space="preserve">Ok if for the provider - does not have to be site specific as long as the Provider is getting information. </t>
  </si>
  <si>
    <t xml:space="preserve">Provider can obtain the Eligibility Determination Letter by logging into their background check account. Letter must contain the name of the specific facility or agency where the DCW is working. </t>
  </si>
  <si>
    <t xml:space="preserve">Criminal Background Checks: there is evidence that provider conducts verification of criminal background checks prior to hire. All direct care employees are enrolled in the Michigan Workforce Background Check system. </t>
  </si>
  <si>
    <t>Reciprocity Tool                Contract Requirement; Public Act 59 (PA 218 400.734a); 5) AFC Licensing Rules: R.400.14201.13 (SGH); R.400.1404.6 (FH);
PIHP Policy 2.17</t>
  </si>
  <si>
    <t xml:space="preserve">MT check statute re: criminal background checks every 2 years - do not believe it is required if enrolled in rap back. ADD enrollment in Michigan Workforce Background Check System to the Worksheet for employee review. </t>
  </si>
  <si>
    <t xml:space="preserve">There is evidence that Direct Care Worker(s) are able to communicate expressively and receptively in order to follow individual plan requirements and beneficiary-specific emergency procedures, and report on activities performed. </t>
  </si>
  <si>
    <t>Reciprocity Tool                           MA Manual - Provider Qualifications</t>
  </si>
  <si>
    <t>how do we audit this?</t>
  </si>
  <si>
    <t>CONSIDER ADDING TO GENERAL ADMIN AS A REVIEW OF THE PROVIDER'S INTERVIEW PROCESS AND HOW THEY EVALUATE STAFF ABILITY TO COMMUNICATE AND REMOVE FROM STAFF SPECIFIC AUDIT PORTION. Or in annual performance eval section.</t>
  </si>
  <si>
    <t xml:space="preserve">*Auditor must use best judgment to determine if provider is taking steps to ensure communication skills.* Evidence may include: Diploma/GED; basic literacy exam; employment interview process/content; employee interview(s); etc. </t>
  </si>
  <si>
    <t>There is evidence in the personnel file that the agency conducted a Recipient Rights Violation Check with the local CMHSP.</t>
  </si>
  <si>
    <t>Reciprocity Tool                          Contractual Requirement</t>
  </si>
  <si>
    <t xml:space="preserve">Should be performed annually for all employees. </t>
  </si>
  <si>
    <t xml:space="preserve">Provider ensures that staff who use their personal vehicle(s) to transport customers or for other business purposes have insurance binder or policy on file. </t>
  </si>
  <si>
    <t xml:space="preserve">Reciprocity Tool </t>
  </si>
  <si>
    <t xml:space="preserve">Current policy certification or binder. Verify the policy holder name and effective/expiration date of policy. </t>
  </si>
  <si>
    <t xml:space="preserve">For staff who transport customers, primary source verification of State driving infractions has been conducted prior to hire and annually thereafter. Provider has policies and procedures in place to ensure safe transportation of Customers receiving Supports/Services. </t>
  </si>
  <si>
    <t>Payor Contract requirement: Transporting Customers</t>
  </si>
  <si>
    <t>does a provider not have to do a driver's license verification if they don't think they'll drive?</t>
  </si>
  <si>
    <t xml:space="preserve">Only apples to staff who are transporting customers. </t>
  </si>
  <si>
    <t xml:space="preserve">Personnel Performance Management: there is documented evidence that program has an adequate system to support, monitor, and complete at least annual performance evaluations of hired staff who provide direct care services. </t>
  </si>
  <si>
    <t>DHHS Site Visit  Protocol B.1.3, 4.4.2(e), 5.4.2, 6.4.2, 7.4.1, 8.3.2</t>
  </si>
  <si>
    <t>do all providers - especially the small, non-corporate have to have personnel reviews?</t>
  </si>
  <si>
    <t>MT check with LARA re: whether performance evals are required. Maybe standard was "ongoing evaluation of performance"</t>
  </si>
  <si>
    <t xml:space="preserve">Monitoring for Exclusion from Participation in Federal Healthcare Programs. Each unlicensed* employee is to be run through the following databases, prior to hire and at least annually thereafter: 
1. OIG exclusions database (https://www.exclusions.oig.hhs.gov/) and  
2. The State of Michigan Sanctioned Provider list (https://www.michigan.gov/mdhh/doing-business/providers/providers/billingreimbursement/list-of-sanctioned-providers) and
3. System for Award Management (SAM) (https://www.sam.gov)
*Licensed/credentialed staff must be run monthly. </t>
  </si>
  <si>
    <t>MDHHS-PIHP Contract Section (1)(R)(10)(e)
MDHHS-PIHP Contract - Federal Provisions Addendum, Paragraph 7
MDHHS Credentialing Policy
PIHP Policy 10.13; 
42 CFR 438.602</t>
  </si>
  <si>
    <t xml:space="preserve">42 CFR says monthly - which is correct? Can you split this on the audit form so it is easier to track if they have had both oig/sam
</t>
  </si>
  <si>
    <t>Separate standards on the staff worksheet.</t>
  </si>
  <si>
    <t xml:space="preserve">Exclusion screening results (review date);  applicable policies/procedures if provider has any. 
Best practice is to run exclusions screenings monthly for any staff who provides Medicaid-funded services. </t>
  </si>
  <si>
    <t>Section  7 - CREDENTIALING AND 
PERSONNEL MANAGEMENT REQUIREMENTS Total:</t>
  </si>
  <si>
    <t>Summary and Comments</t>
  </si>
  <si>
    <t>Positive Observations:</t>
  </si>
  <si>
    <t>Areas Needed for Improvement:</t>
  </si>
  <si>
    <r>
      <t>Other Discussion Points</t>
    </r>
    <r>
      <rPr>
        <b/>
        <sz val="9"/>
        <rFont val="Calibri"/>
        <family val="2"/>
        <scheme val="minor"/>
      </rPr>
      <t>:</t>
    </r>
  </si>
  <si>
    <t xml:space="preserve"> Health and safety issues requiring immediate attention will be documented above if not addressed elsewhere.</t>
  </si>
  <si>
    <t>Scoring Summary</t>
  </si>
  <si>
    <t>Poss-
ible Score</t>
  </si>
  <si>
    <t>Percent</t>
  </si>
  <si>
    <t xml:space="preserve">Section 5 - TRAINING TOTAL </t>
  </si>
  <si>
    <t xml:space="preserve"> </t>
  </si>
  <si>
    <t>OVERALL</t>
  </si>
  <si>
    <t>SECTION 8 - RECIPIENT RIGHTS</t>
  </si>
  <si>
    <t xml:space="preserve">The following postings are in a conspicuous location for recipients and staff: </t>
  </si>
  <si>
    <t xml:space="preserve">Recipient Rights Poster (List the CMHSPs and name(s) of Rights Staff included on the poster(s))
</t>
  </si>
  <si>
    <t>Reciprocity Tool 6.1                     
PIHP/MDHHS Contract Requirement 
G&amp;A Technical Requirement</t>
  </si>
  <si>
    <t xml:space="preserve">Abuse and Neglect
</t>
  </si>
  <si>
    <t>Grievance</t>
  </si>
  <si>
    <t>Appeals</t>
  </si>
  <si>
    <t>Whistleblowers Act</t>
  </si>
  <si>
    <t>Reciprocity Tool 6.6 R400.14318 Rule 318(3)         R400.1438 Rule 38</t>
  </si>
  <si>
    <t xml:space="preserve">Were complaint forms readily available? </t>
  </si>
  <si>
    <t>Reciprocity Tool 6.7                   State ORR Tool</t>
  </si>
  <si>
    <t>Were recipients aware of how to file a complaint?</t>
  </si>
  <si>
    <t>Reciprocity Tool 6.8                   State ORR Tool</t>
  </si>
  <si>
    <t>Were staff aware of how to file a complaint?</t>
  </si>
  <si>
    <t>Reciprocioty Tool 6.9                State ORR Tool</t>
  </si>
  <si>
    <t>Were copies of Chapter 7 and 7A available? (Look for print or electronic copies of Recipient Rights section of the MI Mental Health Code that are easilty accessible to staff)</t>
  </si>
  <si>
    <t>Reciprocioty Tool 6.10                State ORR Tool</t>
  </si>
  <si>
    <t xml:space="preserve">Were any exclusions to items able to be brought into the site (contraband) posted and visible to consumers and visitors? </t>
  </si>
  <si>
    <t>Reciprocioty Tool 6.11                State ORR Tool</t>
  </si>
  <si>
    <t xml:space="preserve">Were records and other confidential information secured and not open for public inspection? </t>
  </si>
  <si>
    <t>Reciprocioty Tool 6.12                State ORR Tool</t>
  </si>
  <si>
    <t xml:space="preserve">Were any health or safety concerns identified during the visit? </t>
  </si>
  <si>
    <t>Reciprocioty Tool 6.13                State ORR Tool</t>
  </si>
  <si>
    <t xml:space="preserve">Were appropriate accommodations made for persons with physical disabilities? </t>
  </si>
  <si>
    <t>Reciprocioty Tool 6.14                State ORR Tool</t>
  </si>
  <si>
    <t>Section 1 - RECIPIENT RIGHTS Total:</t>
  </si>
  <si>
    <t>Liscense Type:</t>
  </si>
  <si>
    <t>Popuation(s) Certifed:</t>
  </si>
  <si>
    <t>Poss-ible Score</t>
  </si>
  <si>
    <t>SECTION 1 - NEIGHBORHOOD/HOME EXTERIOR</t>
  </si>
  <si>
    <t xml:space="preserve">Is the home similar to other residences in the neighborhood and is maintained? </t>
  </si>
  <si>
    <t>Reciprocity Tool 7.1           MDHHS PCP Policy</t>
  </si>
  <si>
    <t xml:space="preserve">Is the location accessible to generic services in the community? </t>
  </si>
  <si>
    <r>
      <t xml:space="preserve">Is the outside of the home in </t>
    </r>
    <r>
      <rPr>
        <sz val="11"/>
        <rFont val="Calibri"/>
        <family val="2"/>
        <scheme val="minor"/>
      </rPr>
      <t>good condition</t>
    </r>
    <r>
      <rPr>
        <b/>
        <sz val="9"/>
        <rFont val="Calibri"/>
        <family val="2"/>
        <scheme val="minor"/>
      </rPr>
      <t xml:space="preserve"> </t>
    </r>
    <r>
      <rPr>
        <b/>
        <sz val="9"/>
        <color theme="4"/>
        <rFont val="Calibri"/>
        <family val="2"/>
        <scheme val="minor"/>
      </rPr>
      <t>(Guidance: no safety hazards - broken windows, holes, missing siding, broken/missing deck boards, etc.)</t>
    </r>
    <r>
      <rPr>
        <sz val="11"/>
        <color theme="1"/>
        <rFont val="Calibri"/>
        <family val="2"/>
        <scheme val="minor"/>
      </rPr>
      <t xml:space="preserve">? </t>
    </r>
  </si>
  <si>
    <t>SECTION 1 - NEIGHBORHOOD/HOME EXTERIOR Total:</t>
  </si>
  <si>
    <t>SECTION 2 - HOME INTERIOR</t>
  </si>
  <si>
    <t>Is the living environment comfortable?</t>
  </si>
  <si>
    <r>
      <t xml:space="preserve">Are furnishing adequate and in </t>
    </r>
    <r>
      <rPr>
        <sz val="11"/>
        <rFont val="Calibri"/>
        <family val="2"/>
        <scheme val="minor"/>
      </rPr>
      <t>good repair</t>
    </r>
    <r>
      <rPr>
        <sz val="11"/>
        <color theme="1"/>
        <rFont val="Calibri"/>
        <family val="2"/>
        <scheme val="minor"/>
      </rPr>
      <t xml:space="preserve">? </t>
    </r>
    <r>
      <rPr>
        <b/>
        <sz val="9"/>
        <color theme="4"/>
        <rFont val="Calibri"/>
        <family val="2"/>
        <scheme val="minor"/>
      </rPr>
      <t>(Guidance: can furnishing be used according to their intended purpose or are they missing things like a chair or table leg; are furnishing ripped/falling apart; does the condition of furnishings like flooring create a safety hazard such as tripping)</t>
    </r>
  </si>
  <si>
    <t>Is the home clean and free from odors?</t>
  </si>
  <si>
    <t>SECTION 2 - HOME INTERIOR Total:</t>
  </si>
  <si>
    <t>SECTION 3 - INDIVIDUAL CHOICE</t>
  </si>
  <si>
    <t>Can individuals personalize/decorate their room?</t>
  </si>
  <si>
    <r>
      <t xml:space="preserve">Can individuals close and lock their bedroom door? </t>
    </r>
    <r>
      <rPr>
        <b/>
        <sz val="9"/>
        <color theme="4"/>
        <rFont val="Calibri"/>
        <family val="2"/>
        <scheme val="minor"/>
      </rPr>
      <t>(Guidance: keyed lock is required on bedroom doors and must be non-locking on egress - it can be opened from the inside in one motion)</t>
    </r>
  </si>
  <si>
    <r>
      <t>Can individuals close and lock their bathroom door?</t>
    </r>
    <r>
      <rPr>
        <b/>
        <sz val="9"/>
        <color theme="1"/>
        <rFont val="Calibri"/>
        <family val="2"/>
        <scheme val="minor"/>
      </rPr>
      <t xml:space="preserve"> </t>
    </r>
    <r>
      <rPr>
        <b/>
        <sz val="9"/>
        <color theme="4"/>
        <rFont val="Calibri"/>
        <family val="2"/>
        <scheme val="minor"/>
      </rPr>
      <t>(Guidance: pop-locks are allowable; locks are not required if the bathroom is located within a single occupancy bedroom (i.e. an en suite))</t>
    </r>
  </si>
  <si>
    <t>Can individuals choose to come and go from the home when they want?</t>
  </si>
  <si>
    <r>
      <t xml:space="preserve">Do individuals have access to food at any time? </t>
    </r>
    <r>
      <rPr>
        <b/>
        <sz val="9"/>
        <color theme="4"/>
        <rFont val="Calibri"/>
        <family val="2"/>
        <scheme val="minor"/>
      </rPr>
      <t>(Guidance: refrigerators and pantries must be open to residents; one resident's BTP cannot limit access for all the other residents (see 3.6 below))</t>
    </r>
  </si>
  <si>
    <t xml:space="preserve">Restrictions are not present in the home OR if restrictions affect other members of the home, the provider has a process for other residents to overcome the restriction. </t>
  </si>
  <si>
    <t>Reciprocity Tool 7.2         MDHHS PCP Policy           HCBS Final Rule</t>
  </si>
  <si>
    <t xml:space="preserve">A standard set of house rules are not imposed or enforced by the setting. </t>
  </si>
  <si>
    <t xml:space="preserve">House rules are optional for Adult Foster Care and Homes for the Aged, but are not permitted under the HCBS Final Rule for Spec Res. </t>
  </si>
  <si>
    <t>Individuals have full unfettered access to all common areas of the setting.</t>
  </si>
  <si>
    <t>SECTION 3 - INDIVIDUAL CHOICE Total:</t>
  </si>
  <si>
    <t>SECTION 4  - COMMUNITY INTEGRATION</t>
  </si>
  <si>
    <r>
      <t xml:space="preserve">Do individuals have full access to the community? </t>
    </r>
    <r>
      <rPr>
        <b/>
        <sz val="9"/>
        <color theme="4"/>
        <rFont val="Calibri"/>
        <family val="2"/>
        <scheme val="minor"/>
      </rPr>
      <t>(Guidance: Organized at least 1x per week with non-Medicaid beneficiaries, and independently unless otherwise determined in a resident's BTP)</t>
    </r>
  </si>
  <si>
    <r>
      <t xml:space="preserve">Do individuals live and/or receive services and supports in a setting where there is regular (more than once a week) opportunity for contact with people not receiving services? </t>
    </r>
    <r>
      <rPr>
        <b/>
        <sz val="9"/>
        <color theme="4"/>
        <rFont val="Calibri"/>
        <family val="2"/>
        <scheme val="minor"/>
      </rPr>
      <t>(Guidance: Residents may choose not to participate, but the opportunity must be available)</t>
    </r>
  </si>
  <si>
    <r>
      <t xml:space="preserve">Does the setting have policies in place that ensures that all individuals have the ability to control their schedules and activities and can decline to particpate in any activity without negative repercusions? </t>
    </r>
    <r>
      <rPr>
        <b/>
        <sz val="10"/>
        <color rgb="FFFF0000"/>
        <rFont val="Calibri"/>
        <family val="2"/>
        <scheme val="minor"/>
      </rPr>
      <t>(Guidance: Resident may choose not to participate, but the opportunity must be available)</t>
    </r>
  </si>
  <si>
    <t>SECTION 4  - COMMUNITY INTEGRATION Total:</t>
  </si>
  <si>
    <t>SECTION 5 - Clinical File/Policy Review</t>
  </si>
  <si>
    <t>All individuals residing in the home have a completed and signed summary of resident's rights in the provider record.</t>
  </si>
  <si>
    <r>
      <t xml:space="preserve">Does the provider have policies that indicates any modifications to an individual's IPOS must include  the following:                                                                              Identify the specific assessed need(s).
Document the positive interventions and supports used previously.
Document less intrusive methods that were tried and did not work; including how and why they did not work.
Include a clear description of the condition that is directly proportionate to the assessed need.
Develop a titration or fade plan that outlines the changes in behaviors and associated timeless to reduce and/or remove the need for the modification.
Identify services or support that will be provided to support the development of skills to reduce the need for modification of the HCBS Final Rule.
Include regular collection and review of data to measure the effectiveness of the modification.
Include established time limits for periodic review of the modification.
Include informed consent of the individual regardless of guardianship status.  
Include assurances that the modifications will cause no harm to the individual.
</t>
    </r>
    <r>
      <rPr>
        <b/>
        <sz val="11"/>
        <color rgb="FFFF0000"/>
        <rFont val="Calibri"/>
        <family val="2"/>
        <scheme val="minor"/>
      </rPr>
      <t>Guidance:</t>
    </r>
    <r>
      <rPr>
        <sz val="11"/>
        <color rgb="FFFF0000"/>
        <rFont val="Calibri"/>
        <family val="2"/>
        <scheme val="minor"/>
      </rPr>
      <t xml:space="preserve"> Mark N/A is provider does not provide these services</t>
    </r>
  </si>
  <si>
    <t>Ensure that individuals are offered meaningful community-based activities that align with their interests no less than twice weekly, and that these outings are thoroughly documented. Outing logs should include the following: Name of person, activity offered-specifically connected to persons interests stated goals/desires, date activity was offered, how the activity went, if the person refused or participated in the outing, staff that completed log, initial by the participant, signature of the participate weekly or monthly. (Guidance: a run to the store or fast food is not considered a meaningful community activity. Going to the library (if the person wants to do that) or to a museum, fishing or ice skating are all examples of a meaningful community outing.)</t>
  </si>
  <si>
    <t>HCBS Scoring Summary (Consultative)</t>
  </si>
  <si>
    <t>HCBS OVERALL</t>
  </si>
  <si>
    <t>STAFF TRAINING</t>
  </si>
  <si>
    <t>Name</t>
  </si>
  <si>
    <t xml:space="preserve">Name </t>
  </si>
  <si>
    <t>Hire Date</t>
  </si>
  <si>
    <t>Individuals Plans of Service and Ancillary Plans (there is evidence that staff have been trained in the IPOS and in any applicable Support Plan for Individuals in their care before the provision of direct care [Behavior Treatment Plan, PT, OT, Nursing, etc.]).</t>
  </si>
  <si>
    <t xml:space="preserve">Non-Aversive Techniques for Prevention and Treatment of Challenging Behavior  - (within 30 days of hire &amp; annual updates, if working with individuals with challenging behavior) </t>
  </si>
  <si>
    <t>Trauma Informed Training</t>
  </si>
  <si>
    <t>HCBS Rule Requirements (prior to working independently with customers and annually thereafter.)</t>
  </si>
  <si>
    <t>CREDENTIALING AND PERSONNEL MANAGEMENT REQUIREMENTS - FILE REVIEW</t>
  </si>
  <si>
    <t xml:space="preserve">Documentation of the date of hire OR the offer letter </t>
  </si>
  <si>
    <t xml:space="preserve">Current job description is present in the personnel file and is signed and dated by the employee. </t>
  </si>
  <si>
    <t>Current copy of employees driver's license or State ID (front and back)</t>
  </si>
  <si>
    <t>I-9 verification</t>
  </si>
  <si>
    <t>State of Michigan Eligibility to Work Letter</t>
  </si>
  <si>
    <t>Recipient Rights Violation Check(s) with local CMHSP (Annual)</t>
  </si>
  <si>
    <t xml:space="preserve">Primary source verification of State driving infractions has been conducted prior to hire and annually thereafter, for staff who transport customers. </t>
  </si>
  <si>
    <t xml:space="preserve">Monitoring for Exclusion from Participation in Federal Healthcare Programs. Each unlicensed* employee is to be run through the following databases, prior to hire and at least annually thereafter: 
1. OIG Exclusions database
2. State of Michigan Sanctioned Provider List  
3. System for Award Management
*Licensed/credentialed staff must be run monthly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</si>
</sst>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font>
      <sz val="11"/>
      <color theme="1"/>
      <name val="Calibri"/>
      <family val="2"/>
      <scheme val="minor"/>
    </font>
    <font>
      <sz val="11"/>
      <color theme="1"/>
      <name val="Calibri"/>
      <family val="2"/>
      <scheme val="minor"/>
    </font>
    <font>
      <b/>
      <sz val="8"/>
      <name val="Calibri"/>
      <family val="2"/>
      <scheme val="minor"/>
    </font>
    <font>
      <b/>
      <i/>
      <sz val="8"/>
      <name val="Calibri"/>
      <family val="2"/>
      <scheme val="minor"/>
    </font>
    <font>
      <sz val="9"/>
      <name val="Calibri"/>
      <family val="2"/>
      <scheme val="minor"/>
    </font>
    <font>
      <b/>
      <i/>
      <sz val="9"/>
      <name val="Calibri"/>
      <family val="2"/>
      <scheme val="minor"/>
    </font>
    <font>
      <i/>
      <sz val="9"/>
      <name val="Calibri"/>
      <family val="2"/>
      <scheme val="minor"/>
    </font>
    <font>
      <b/>
      <sz val="9"/>
      <name val="Calibri"/>
      <family val="2"/>
      <scheme val="minor"/>
    </font>
    <font>
      <sz val="8"/>
      <name val="Calibri"/>
      <family val="2"/>
      <scheme val="minor"/>
    </font>
    <font>
      <b/>
      <sz val="7"/>
      <name val="Calibri"/>
      <family val="2"/>
      <scheme val="minor"/>
    </font>
    <font>
      <b/>
      <i/>
      <sz val="7"/>
      <name val="Calibri"/>
      <family val="2"/>
      <scheme val="minor"/>
    </font>
    <font>
      <sz val="11"/>
      <name val="Calibri"/>
      <family val="2"/>
      <scheme val="minor"/>
    </font>
    <font>
      <b/>
      <sz val="10"/>
      <name val="Calibri"/>
      <family val="2"/>
      <scheme val="minor"/>
    </font>
    <font>
      <sz val="10"/>
      <name val="Calibri"/>
      <family val="2"/>
      <scheme val="minor"/>
    </font>
    <font>
      <b/>
      <i/>
      <sz val="10"/>
      <name val="Calibri"/>
      <family val="2"/>
      <scheme val="minor"/>
    </font>
    <font>
      <i/>
      <sz val="7"/>
      <name val="Calibri"/>
      <family val="2"/>
      <scheme val="minor"/>
    </font>
    <font>
      <b/>
      <sz val="11"/>
      <name val="Calibri"/>
      <family val="2"/>
      <scheme val="minor"/>
    </font>
    <font>
      <b/>
      <i/>
      <u/>
      <sz val="14"/>
      <name val="Calibri"/>
      <family val="2"/>
      <scheme val="minor"/>
    </font>
    <font>
      <b/>
      <sz val="12"/>
      <name val="Calibri"/>
      <family val="2"/>
      <scheme val="minor"/>
    </font>
    <font>
      <b/>
      <sz val="9"/>
      <color indexed="81"/>
      <name val="Tahoma"/>
      <family val="2"/>
    </font>
    <font>
      <sz val="9"/>
      <color indexed="81"/>
      <name val="Tahoma"/>
      <family val="2"/>
    </font>
    <font>
      <sz val="7"/>
      <name val="Calibri"/>
      <family val="2"/>
      <scheme val="minor"/>
    </font>
    <font>
      <i/>
      <sz val="8"/>
      <name val="Calibri"/>
      <family val="2"/>
      <scheme val="minor"/>
    </font>
    <font>
      <u/>
      <sz val="10"/>
      <name val="Calibri"/>
      <family val="2"/>
      <scheme val="minor"/>
    </font>
    <font>
      <b/>
      <sz val="8"/>
      <color rgb="FF00B0F0"/>
      <name val="Calibri"/>
      <family val="2"/>
      <scheme val="minor"/>
    </font>
    <font>
      <b/>
      <sz val="11"/>
      <color rgb="FF00B0F0"/>
      <name val="Calibri"/>
      <family val="2"/>
      <scheme val="minor"/>
    </font>
    <font>
      <sz val="11"/>
      <color rgb="FFFF0000"/>
      <name val="Calibri"/>
      <family val="2"/>
      <scheme val="minor"/>
    </font>
    <font>
      <b/>
      <sz val="8"/>
      <color rgb="FFFF0000"/>
      <name val="Calibri"/>
      <family val="2"/>
      <scheme val="minor"/>
    </font>
    <font>
      <b/>
      <sz val="16"/>
      <color rgb="FFFF0000"/>
      <name val="Calibri"/>
      <family val="2"/>
      <scheme val="minor"/>
    </font>
    <font>
      <b/>
      <sz val="9"/>
      <color theme="1"/>
      <name val="Calibri"/>
      <family val="2"/>
      <scheme val="minor"/>
    </font>
    <font>
      <b/>
      <sz val="9"/>
      <color theme="4"/>
      <name val="Calibri"/>
      <family val="2"/>
      <scheme val="minor"/>
    </font>
    <font>
      <sz val="10"/>
      <color rgb="FFFF0000"/>
      <name val="Calibri"/>
      <family val="2"/>
      <scheme val="minor"/>
    </font>
    <font>
      <sz val="7"/>
      <color rgb="FFFF0000"/>
      <name val="Calibri"/>
      <family val="2"/>
      <scheme val="minor"/>
    </font>
    <font>
      <sz val="9"/>
      <color rgb="FFFF0000"/>
      <name val="Calibri"/>
      <family val="2"/>
      <scheme val="minor"/>
    </font>
    <font>
      <b/>
      <sz val="10"/>
      <color rgb="FFFF0000"/>
      <name val="Calibri"/>
      <family val="2"/>
      <scheme val="minor"/>
    </font>
    <font>
      <sz val="8"/>
      <color rgb="FFFF0000"/>
      <name val="Calibri"/>
      <family val="2"/>
      <scheme val="minor"/>
    </font>
    <font>
      <b/>
      <sz val="11"/>
      <color rgb="FFFF0000"/>
      <name val="Calibri"/>
      <family val="2"/>
      <scheme val="minor"/>
    </font>
  </fonts>
  <fills count="14">
    <fill>
      <patternFill patternType="none"/>
    </fill>
    <fill>
      <patternFill patternType="gray125"/>
    </fill>
    <fill>
      <patternFill patternType="solid">
        <fgColor theme="7" tint="0.7999511703848384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3" tint="0.79995117038483843"/>
        <bgColor indexed="64"/>
      </patternFill>
    </fill>
    <fill>
      <patternFill patternType="solid">
        <fgColor theme="0" tint="-0.34998626667073579"/>
        <bgColor indexed="64"/>
      </patternFill>
    </fill>
    <fill>
      <patternFill patternType="solid">
        <fgColor rgb="FFFFC000"/>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235">
    <xf numFmtId="0" fontId="0" fillId="0" borderId="0" xfId="0"/>
    <xf numFmtId="0" fontId="3" fillId="2" borderId="1" xfId="0" applyFont="1" applyFill="1" applyBorder="1" applyAlignment="1" applyProtection="1">
      <alignment horizontal="left"/>
      <protection locked="0"/>
    </xf>
    <xf numFmtId="0" fontId="4" fillId="0" borderId="0" xfId="0" applyFont="1" applyAlignment="1">
      <alignment horizontal="center" vertical="center"/>
    </xf>
    <xf numFmtId="0" fontId="4" fillId="0" borderId="0" xfId="0" applyFont="1" applyAlignment="1">
      <alignment vertical="top"/>
    </xf>
    <xf numFmtId="0" fontId="2" fillId="0" borderId="0" xfId="0" applyFont="1" applyAlignment="1">
      <alignment horizontal="left" vertical="top"/>
    </xf>
    <xf numFmtId="0" fontId="3" fillId="2" borderId="2" xfId="0" applyFont="1" applyFill="1" applyBorder="1" applyAlignment="1" applyProtection="1">
      <alignment horizontal="left"/>
      <protection locked="0"/>
    </xf>
    <xf numFmtId="0" fontId="3" fillId="0" borderId="0" xfId="0" applyFont="1" applyAlignment="1">
      <alignment horizontal="center" vertical="top" wrapText="1"/>
    </xf>
    <xf numFmtId="0" fontId="5" fillId="0" borderId="0" xfId="0" applyFont="1" applyAlignment="1" applyProtection="1">
      <alignment horizontal="center" vertical="center"/>
      <protection locked="0"/>
    </xf>
    <xf numFmtId="0" fontId="6" fillId="0" borderId="0" xfId="0" applyFont="1" applyAlignment="1">
      <alignment vertical="top" wrapText="1"/>
    </xf>
    <xf numFmtId="0" fontId="3" fillId="2" borderId="1" xfId="0" applyFont="1" applyFill="1" applyBorder="1" applyProtection="1">
      <protection locked="0"/>
    </xf>
    <xf numFmtId="0" fontId="4" fillId="3" borderId="0" xfId="0" applyFont="1" applyFill="1" applyAlignment="1">
      <alignment vertical="top"/>
    </xf>
    <xf numFmtId="0" fontId="4" fillId="0" borderId="0" xfId="0" applyFont="1" applyAlignment="1">
      <alignment horizontal="left" wrapText="1"/>
    </xf>
    <xf numFmtId="0" fontId="8" fillId="0" borderId="0" xfId="0" applyFont="1" applyAlignment="1">
      <alignment vertical="center" wrapText="1"/>
    </xf>
    <xf numFmtId="0" fontId="8" fillId="0" borderId="0" xfId="0" applyFont="1" applyAlignment="1">
      <alignment wrapText="1"/>
    </xf>
    <xf numFmtId="0" fontId="9" fillId="0" borderId="0" xfId="0" applyFont="1" applyAlignment="1">
      <alignment horizontal="center" vertical="center" wrapText="1"/>
    </xf>
    <xf numFmtId="0" fontId="10" fillId="0" borderId="0" xfId="0" applyFont="1" applyAlignment="1">
      <alignment horizontal="center" wrapText="1"/>
    </xf>
    <xf numFmtId="0" fontId="9" fillId="0" borderId="0" xfId="0" applyFont="1" applyAlignment="1">
      <alignment horizontal="center" wrapText="1"/>
    </xf>
    <xf numFmtId="0" fontId="11" fillId="0" borderId="0" xfId="0" applyFont="1"/>
    <xf numFmtId="0" fontId="11" fillId="0" borderId="0" xfId="0" applyFont="1" applyAlignment="1">
      <alignment vertical="top"/>
    </xf>
    <xf numFmtId="0" fontId="12" fillId="4" borderId="2" xfId="0" applyFont="1" applyFill="1" applyBorder="1" applyAlignment="1">
      <alignment vertical="center"/>
    </xf>
    <xf numFmtId="0" fontId="2" fillId="4" borderId="2" xfId="0" applyFont="1" applyFill="1" applyBorder="1" applyAlignment="1">
      <alignment vertical="center"/>
    </xf>
    <xf numFmtId="0" fontId="13" fillId="4" borderId="2" xfId="0" applyFont="1" applyFill="1" applyBorder="1" applyAlignment="1">
      <alignment horizontal="left" vertical="center" wrapText="1"/>
    </xf>
    <xf numFmtId="0" fontId="12" fillId="4" borderId="2" xfId="0" applyFont="1" applyFill="1" applyBorder="1" applyAlignment="1">
      <alignment horizontal="center" vertical="center"/>
    </xf>
    <xf numFmtId="0" fontId="14" fillId="4" borderId="2" xfId="0" applyFont="1" applyFill="1" applyBorder="1" applyAlignment="1">
      <alignment vertical="center"/>
    </xf>
    <xf numFmtId="0" fontId="12" fillId="4" borderId="2" xfId="0" applyFont="1" applyFill="1" applyBorder="1" applyAlignment="1">
      <alignment vertical="center" wrapText="1"/>
    </xf>
    <xf numFmtId="0" fontId="11" fillId="5" borderId="0" xfId="0" applyFont="1" applyFill="1" applyAlignment="1">
      <alignment vertical="top"/>
    </xf>
    <xf numFmtId="0" fontId="4" fillId="0" borderId="3" xfId="0" applyFont="1" applyBorder="1" applyAlignment="1">
      <alignment vertical="top"/>
    </xf>
    <xf numFmtId="0" fontId="8" fillId="0" borderId="2" xfId="0" applyFont="1" applyBorder="1" applyAlignment="1">
      <alignment horizontal="left" vertical="center" wrapText="1"/>
    </xf>
    <xf numFmtId="0" fontId="0" fillId="0" borderId="4" xfId="0" applyBorder="1" applyAlignment="1">
      <alignment vertical="center" wrapText="1"/>
    </xf>
    <xf numFmtId="0" fontId="11" fillId="0" borderId="4" xfId="0" applyFont="1" applyBorder="1" applyAlignment="1">
      <alignment horizontal="center" vertical="center"/>
    </xf>
    <xf numFmtId="0" fontId="11" fillId="6" borderId="4" xfId="0" applyFont="1" applyFill="1" applyBorder="1" applyAlignment="1" applyProtection="1">
      <alignment horizontal="center" vertical="center"/>
      <protection locked="0"/>
    </xf>
    <xf numFmtId="0" fontId="15" fillId="0" borderId="2" xfId="0" applyFont="1" applyBorder="1" applyAlignment="1">
      <alignment horizontal="left"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xf>
    <xf numFmtId="0" fontId="7" fillId="0" borderId="0" xfId="0" applyFont="1" applyAlignment="1">
      <alignment vertical="top"/>
    </xf>
    <xf numFmtId="0" fontId="2" fillId="0" borderId="6" xfId="0" applyFont="1" applyBorder="1" applyAlignment="1">
      <alignment vertical="center" wrapText="1"/>
    </xf>
    <xf numFmtId="0" fontId="2" fillId="0" borderId="6" xfId="0" applyFont="1" applyBorder="1" applyAlignment="1">
      <alignment horizontal="right" vertical="center" wrapText="1"/>
    </xf>
    <xf numFmtId="0" fontId="7" fillId="0" borderId="6" xfId="0" applyFont="1" applyBorder="1" applyAlignment="1">
      <alignment horizontal="center" vertical="center"/>
    </xf>
    <xf numFmtId="0" fontId="2" fillId="0" borderId="6" xfId="0" applyFont="1" applyBorder="1" applyAlignment="1">
      <alignment horizontal="right" vertical="top" wrapText="1"/>
    </xf>
    <xf numFmtId="164" fontId="3" fillId="0" borderId="6" xfId="0" applyNumberFormat="1" applyFont="1" applyBorder="1" applyAlignment="1">
      <alignment horizontal="center" vertical="center" wrapText="1"/>
    </xf>
    <xf numFmtId="0" fontId="2" fillId="0" borderId="6" xfId="0" applyFont="1" applyBorder="1" applyAlignment="1">
      <alignment horizontal="center" vertical="top"/>
    </xf>
    <xf numFmtId="0" fontId="16" fillId="0" borderId="0" xfId="0" applyFont="1" applyAlignment="1">
      <alignment vertical="top"/>
    </xf>
    <xf numFmtId="0" fontId="7" fillId="7" borderId="2" xfId="0" applyFont="1" applyFill="1" applyBorder="1" applyAlignment="1">
      <alignment vertical="center"/>
    </xf>
    <xf numFmtId="0" fontId="8" fillId="7" borderId="2" xfId="0" applyFont="1" applyFill="1" applyBorder="1" applyAlignment="1">
      <alignment vertical="center"/>
    </xf>
    <xf numFmtId="0" fontId="2" fillId="7" borderId="2" xfId="0" applyFont="1" applyFill="1" applyBorder="1" applyAlignment="1">
      <alignment vertical="top"/>
    </xf>
    <xf numFmtId="0" fontId="2" fillId="7" borderId="2" xfId="0" applyFont="1" applyFill="1" applyBorder="1" applyAlignment="1">
      <alignment horizontal="center" vertical="center"/>
    </xf>
    <xf numFmtId="0" fontId="3" fillId="7" borderId="2" xfId="0" applyFont="1" applyFill="1" applyBorder="1" applyAlignment="1">
      <alignment vertical="top"/>
    </xf>
    <xf numFmtId="0" fontId="2" fillId="7" borderId="2" xfId="0" applyFont="1" applyFill="1" applyBorder="1" applyAlignment="1">
      <alignment vertical="top" wrapText="1"/>
    </xf>
    <xf numFmtId="0" fontId="4" fillId="0" borderId="3" xfId="0" applyFont="1" applyBorder="1" applyAlignment="1">
      <alignment vertical="top" wrapText="1"/>
    </xf>
    <xf numFmtId="0" fontId="15" fillId="0" borderId="5" xfId="0" applyFont="1" applyBorder="1" applyAlignment="1">
      <alignment horizontal="left" vertical="top" wrapText="1"/>
    </xf>
    <xf numFmtId="0" fontId="13" fillId="0" borderId="0" xfId="0" applyFont="1" applyAlignment="1">
      <alignment vertical="top"/>
    </xf>
    <xf numFmtId="0" fontId="2" fillId="0" borderId="2" xfId="0" applyFont="1" applyBorder="1" applyAlignment="1">
      <alignment vertical="center" wrapText="1"/>
    </xf>
    <xf numFmtId="0" fontId="2" fillId="0" borderId="2" xfId="0" applyFont="1" applyBorder="1" applyAlignment="1">
      <alignment horizontal="right" vertical="center" wrapText="1"/>
    </xf>
    <xf numFmtId="0" fontId="7" fillId="0" borderId="2" xfId="0" applyFont="1" applyBorder="1" applyAlignment="1">
      <alignment horizontal="center" vertical="center"/>
    </xf>
    <xf numFmtId="164" fontId="3" fillId="0" borderId="2" xfId="0" applyNumberFormat="1" applyFont="1" applyBorder="1" applyAlignment="1">
      <alignment horizontal="center" vertical="center" wrapText="1"/>
    </xf>
    <xf numFmtId="0" fontId="2" fillId="0" borderId="2" xfId="0" applyFont="1" applyBorder="1" applyAlignment="1">
      <alignment horizontal="center" vertical="top"/>
    </xf>
    <xf numFmtId="0" fontId="15" fillId="0" borderId="4" xfId="0" applyFont="1" applyBorder="1" applyAlignment="1">
      <alignment horizontal="left" vertical="top" wrapText="1"/>
    </xf>
    <xf numFmtId="0" fontId="7" fillId="0" borderId="2" xfId="0" applyFont="1" applyBorder="1" applyAlignment="1">
      <alignment vertical="top"/>
    </xf>
    <xf numFmtId="0" fontId="2" fillId="0" borderId="0" xfId="0" applyFont="1" applyAlignment="1">
      <alignment vertical="center" wrapText="1"/>
    </xf>
    <xf numFmtId="0" fontId="17" fillId="0" borderId="0" xfId="0" applyFont="1" applyAlignment="1">
      <alignment horizontal="left" vertical="center" wrapText="1"/>
    </xf>
    <xf numFmtId="0" fontId="7" fillId="0" borderId="0" xfId="0" applyFont="1" applyAlignment="1">
      <alignment horizontal="center" vertical="center"/>
    </xf>
    <xf numFmtId="0" fontId="2" fillId="0" borderId="0" xfId="0" applyFont="1" applyAlignment="1">
      <alignment horizontal="right" vertical="center" wrapText="1"/>
    </xf>
    <xf numFmtId="164" fontId="3" fillId="0" borderId="0" xfId="0" applyNumberFormat="1" applyFont="1" applyAlignment="1">
      <alignment horizontal="center" vertical="center" wrapText="1"/>
    </xf>
    <xf numFmtId="0" fontId="2" fillId="0" borderId="0" xfId="0" applyFont="1" applyAlignment="1">
      <alignment horizontal="center" vertical="top"/>
    </xf>
    <xf numFmtId="0" fontId="18" fillId="0" borderId="0" xfId="0" applyFont="1" applyAlignment="1">
      <alignment horizontal="right" vertical="center" wrapText="1"/>
    </xf>
    <xf numFmtId="0" fontId="7" fillId="4" borderId="3"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11" fillId="0" borderId="0" xfId="0" applyFont="1" applyAlignment="1">
      <alignment vertical="top" wrapText="1"/>
    </xf>
    <xf numFmtId="0" fontId="11" fillId="8" borderId="0" xfId="0" applyFont="1" applyFill="1" applyAlignment="1">
      <alignment vertical="top"/>
    </xf>
    <xf numFmtId="0" fontId="8" fillId="0" borderId="0" xfId="0" applyFont="1" applyAlignment="1">
      <alignment vertical="center"/>
    </xf>
    <xf numFmtId="0" fontId="4" fillId="0" borderId="7" xfId="0" applyFont="1" applyBorder="1" applyAlignment="1">
      <alignment horizontal="right" vertical="center" wrapText="1"/>
    </xf>
    <xf numFmtId="164" fontId="7" fillId="0" borderId="8" xfId="0" applyNumberFormat="1" applyFont="1" applyBorder="1" applyAlignment="1">
      <alignment horizontal="center" vertical="center"/>
    </xf>
    <xf numFmtId="0" fontId="4" fillId="0" borderId="7" xfId="0" applyFont="1" applyBorder="1" applyAlignment="1">
      <alignment horizontal="right" vertical="center"/>
    </xf>
    <xf numFmtId="0" fontId="5" fillId="9" borderId="9" xfId="0" applyFont="1" applyFill="1" applyBorder="1" applyAlignment="1">
      <alignment vertical="center"/>
    </xf>
    <xf numFmtId="0" fontId="5" fillId="9" borderId="1" xfId="0" applyFont="1" applyFill="1" applyBorder="1" applyAlignment="1">
      <alignment horizontal="center" vertical="center"/>
    </xf>
    <xf numFmtId="164" fontId="5" fillId="9" borderId="10" xfId="0" applyNumberFormat="1" applyFont="1" applyFill="1" applyBorder="1" applyAlignment="1">
      <alignment horizontal="center" vertical="center"/>
    </xf>
    <xf numFmtId="0" fontId="5" fillId="0" borderId="0" xfId="0" applyFont="1" applyAlignment="1">
      <alignment vertical="center"/>
    </xf>
    <xf numFmtId="0" fontId="5" fillId="0" borderId="0" xfId="0" applyFont="1" applyAlignment="1">
      <alignment horizontal="center" vertical="center"/>
    </xf>
    <xf numFmtId="164" fontId="5" fillId="0" borderId="0" xfId="0" applyNumberFormat="1" applyFont="1" applyAlignment="1">
      <alignment horizontal="center" vertical="center"/>
    </xf>
    <xf numFmtId="0" fontId="8" fillId="0" borderId="0" xfId="0" applyFont="1" applyAlignment="1">
      <alignment vertical="top"/>
    </xf>
    <xf numFmtId="0" fontId="11" fillId="0" borderId="0" xfId="0" applyFont="1" applyAlignment="1">
      <alignment horizontal="center" vertical="center"/>
    </xf>
    <xf numFmtId="0" fontId="15" fillId="0" borderId="0" xfId="0" applyFont="1" applyAlignment="1">
      <alignment vertical="top"/>
    </xf>
    <xf numFmtId="0" fontId="11" fillId="10" borderId="0" xfId="0" applyFont="1" applyFill="1" applyAlignment="1">
      <alignment vertical="top" wrapText="1"/>
    </xf>
    <xf numFmtId="0" fontId="21" fillId="0" borderId="2" xfId="0" applyFont="1" applyBorder="1" applyAlignment="1">
      <alignment horizontal="left" vertical="top" wrapText="1"/>
    </xf>
    <xf numFmtId="0" fontId="8" fillId="0" borderId="0" xfId="0" applyFont="1" applyAlignment="1">
      <alignment horizontal="left" vertical="center"/>
    </xf>
    <xf numFmtId="0" fontId="13" fillId="0" borderId="2" xfId="0" applyFont="1" applyBorder="1" applyAlignment="1">
      <alignment vertical="top" wrapText="1"/>
    </xf>
    <xf numFmtId="0" fontId="2" fillId="2" borderId="4" xfId="0" applyFont="1" applyFill="1" applyBorder="1" applyAlignment="1">
      <alignment horizontal="center" vertical="top"/>
    </xf>
    <xf numFmtId="0" fontId="4" fillId="0" borderId="9" xfId="0" applyFont="1" applyBorder="1" applyAlignment="1">
      <alignment vertical="top"/>
    </xf>
    <xf numFmtId="0" fontId="8" fillId="0" borderId="1" xfId="0" applyFont="1" applyBorder="1" applyAlignment="1">
      <alignment horizontal="left" vertical="center" wrapText="1"/>
    </xf>
    <xf numFmtId="0" fontId="2" fillId="2" borderId="10" xfId="0" applyFont="1" applyFill="1" applyBorder="1" applyAlignment="1">
      <alignment horizontal="center" vertical="top" wrapText="1"/>
    </xf>
    <xf numFmtId="0" fontId="2" fillId="2" borderId="11" xfId="0" applyFont="1" applyFill="1" applyBorder="1" applyAlignment="1">
      <alignment horizontal="center" vertical="top"/>
    </xf>
    <xf numFmtId="0" fontId="13" fillId="0" borderId="1" xfId="0" applyFont="1" applyBorder="1" applyAlignment="1">
      <alignment vertical="top" wrapText="1"/>
    </xf>
    <xf numFmtId="0" fontId="8" fillId="0" borderId="0" xfId="0" applyFont="1" applyAlignment="1">
      <alignment vertical="top" wrapText="1"/>
    </xf>
    <xf numFmtId="0" fontId="7" fillId="7" borderId="6" xfId="0" applyFont="1" applyFill="1" applyBorder="1" applyAlignment="1">
      <alignment vertical="center"/>
    </xf>
    <xf numFmtId="0" fontId="8" fillId="7" borderId="6" xfId="0" applyFont="1" applyFill="1" applyBorder="1" applyAlignment="1">
      <alignment vertical="center"/>
    </xf>
    <xf numFmtId="0" fontId="2" fillId="7" borderId="6" xfId="0" applyFont="1" applyFill="1" applyBorder="1" applyAlignment="1">
      <alignment vertical="top"/>
    </xf>
    <xf numFmtId="0" fontId="2" fillId="7" borderId="6" xfId="0" applyFont="1" applyFill="1" applyBorder="1" applyAlignment="1">
      <alignment horizontal="center" vertical="center"/>
    </xf>
    <xf numFmtId="0" fontId="2" fillId="7" borderId="6" xfId="0" applyFont="1" applyFill="1" applyBorder="1" applyAlignment="1">
      <alignment vertical="top" wrapText="1"/>
    </xf>
    <xf numFmtId="0" fontId="2" fillId="11" borderId="2" xfId="0" applyFont="1" applyFill="1" applyBorder="1" applyAlignment="1">
      <alignment vertical="top"/>
    </xf>
    <xf numFmtId="0" fontId="2" fillId="11" borderId="2" xfId="0" applyFont="1" applyFill="1" applyBorder="1" applyAlignment="1">
      <alignment vertical="center"/>
    </xf>
    <xf numFmtId="0" fontId="2" fillId="11" borderId="2" xfId="0" applyFont="1" applyFill="1" applyBorder="1" applyAlignment="1">
      <alignment horizontal="center" vertical="center"/>
    </xf>
    <xf numFmtId="0" fontId="2" fillId="11" borderId="2" xfId="0" applyFont="1" applyFill="1" applyBorder="1" applyAlignment="1">
      <alignment vertical="top" wrapText="1"/>
    </xf>
    <xf numFmtId="0" fontId="11" fillId="11" borderId="0" xfId="0" applyFont="1" applyFill="1" applyAlignment="1">
      <alignment vertical="top"/>
    </xf>
    <xf numFmtId="0" fontId="4" fillId="0" borderId="9" xfId="0" applyFont="1" applyBorder="1" applyAlignment="1">
      <alignment vertical="top" wrapText="1"/>
    </xf>
    <xf numFmtId="0" fontId="8" fillId="0" borderId="1" xfId="0" applyFont="1" applyBorder="1" applyAlignment="1">
      <alignment vertical="center" wrapText="1"/>
    </xf>
    <xf numFmtId="0" fontId="2" fillId="2" borderId="11" xfId="0" applyFont="1" applyFill="1" applyBorder="1" applyAlignment="1" applyProtection="1">
      <alignment horizontal="center" vertical="top" wrapText="1"/>
      <protection locked="0"/>
    </xf>
    <xf numFmtId="9" fontId="2" fillId="2" borderId="11" xfId="0" applyNumberFormat="1" applyFont="1" applyFill="1" applyBorder="1" applyAlignment="1">
      <alignment horizontal="center" vertical="top" wrapText="1"/>
    </xf>
    <xf numFmtId="0" fontId="8" fillId="0" borderId="2" xfId="0" applyFont="1" applyBorder="1" applyAlignment="1">
      <alignment vertical="center" wrapText="1"/>
    </xf>
    <xf numFmtId="0" fontId="2" fillId="2" borderId="4" xfId="0" applyFont="1" applyFill="1" applyBorder="1" applyAlignment="1" applyProtection="1">
      <alignment horizontal="center" vertical="top" wrapText="1"/>
      <protection locked="0"/>
    </xf>
    <xf numFmtId="9" fontId="2" fillId="2" borderId="4" xfId="0" applyNumberFormat="1" applyFont="1" applyFill="1" applyBorder="1" applyAlignment="1">
      <alignment horizontal="center" vertical="top" wrapText="1"/>
    </xf>
    <xf numFmtId="0" fontId="2" fillId="11" borderId="12" xfId="0" applyFont="1" applyFill="1" applyBorder="1" applyAlignment="1">
      <alignment vertical="top"/>
    </xf>
    <xf numFmtId="0" fontId="2" fillId="11" borderId="6" xfId="0" applyFont="1" applyFill="1" applyBorder="1" applyAlignment="1">
      <alignment vertical="center"/>
    </xf>
    <xf numFmtId="0" fontId="2" fillId="11" borderId="6" xfId="0" applyFont="1" applyFill="1" applyBorder="1" applyAlignment="1">
      <alignment vertical="top"/>
    </xf>
    <xf numFmtId="0" fontId="2" fillId="11" borderId="6" xfId="0" applyFont="1" applyFill="1" applyBorder="1" applyAlignment="1">
      <alignment vertical="top" wrapText="1"/>
    </xf>
    <xf numFmtId="0" fontId="2" fillId="11" borderId="13" xfId="0" applyFont="1" applyFill="1" applyBorder="1" applyAlignment="1">
      <alignment vertical="top"/>
    </xf>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7" fillId="0" borderId="1" xfId="0" applyFont="1" applyBorder="1" applyAlignment="1">
      <alignment horizontal="center" vertical="center"/>
    </xf>
    <xf numFmtId="164" fontId="3" fillId="0" borderId="1" xfId="0" applyNumberFormat="1" applyFont="1" applyBorder="1" applyAlignment="1">
      <alignment horizontal="center" vertical="center" wrapText="1"/>
    </xf>
    <xf numFmtId="0" fontId="2" fillId="0" borderId="1" xfId="0" applyFont="1" applyBorder="1" applyAlignment="1">
      <alignment horizontal="center" vertical="top"/>
    </xf>
    <xf numFmtId="0" fontId="7" fillId="7" borderId="3" xfId="0" applyFont="1" applyFill="1" applyBorder="1" applyAlignment="1">
      <alignment vertical="center"/>
    </xf>
    <xf numFmtId="0" fontId="2" fillId="7" borderId="5" xfId="0" applyFont="1" applyFill="1" applyBorder="1" applyAlignment="1">
      <alignment vertical="top"/>
    </xf>
    <xf numFmtId="0" fontId="16" fillId="5" borderId="0" xfId="0" applyFont="1" applyFill="1" applyAlignment="1">
      <alignment vertical="top" wrapText="1"/>
    </xf>
    <xf numFmtId="9" fontId="2" fillId="2" borderId="5" xfId="0" applyNumberFormat="1" applyFont="1" applyFill="1" applyBorder="1" applyAlignment="1">
      <alignment horizontal="center" vertical="top" wrapText="1"/>
    </xf>
    <xf numFmtId="0" fontId="7" fillId="0" borderId="7" xfId="0" applyFont="1" applyBorder="1" applyAlignment="1">
      <alignment horizontal="right"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164" fontId="4" fillId="0" borderId="8" xfId="0" applyNumberFormat="1" applyFont="1" applyBorder="1" applyAlignment="1">
      <alignment horizontal="center" vertical="center"/>
    </xf>
    <xf numFmtId="0" fontId="4" fillId="0" borderId="0" xfId="0" applyFont="1" applyAlignment="1">
      <alignment horizontal="center" vertical="center" wrapText="1"/>
    </xf>
    <xf numFmtId="0" fontId="21" fillId="0" borderId="11" xfId="0" applyFont="1" applyBorder="1" applyAlignment="1">
      <alignment horizontal="left" vertical="top" wrapText="1"/>
    </xf>
    <xf numFmtId="0" fontId="21" fillId="0" borderId="4" xfId="0" applyFont="1" applyBorder="1" applyAlignment="1">
      <alignment horizontal="left" vertical="top" wrapText="1"/>
    </xf>
    <xf numFmtId="0" fontId="21" fillId="0" borderId="5" xfId="0" applyFont="1" applyBorder="1" applyAlignment="1">
      <alignment horizontal="left" vertical="top" wrapText="1"/>
    </xf>
    <xf numFmtId="0" fontId="21" fillId="0" borderId="4" xfId="0" applyFont="1" applyBorder="1" applyAlignment="1">
      <alignment horizontal="left" vertical="center" wrapText="1"/>
    </xf>
    <xf numFmtId="0" fontId="21" fillId="0" borderId="5" xfId="0" applyFont="1" applyBorder="1" applyAlignment="1" applyProtection="1">
      <alignment horizontal="left" vertical="top" wrapText="1"/>
      <protection locked="0"/>
    </xf>
    <xf numFmtId="0" fontId="21" fillId="0" borderId="2" xfId="0" applyFont="1" applyBorder="1" applyAlignment="1" applyProtection="1">
      <alignment horizontal="left" vertical="top" wrapText="1"/>
      <protection locked="0"/>
    </xf>
    <xf numFmtId="0" fontId="3" fillId="2" borderId="0" xfId="0" applyFont="1" applyFill="1" applyAlignment="1" applyProtection="1">
      <alignment horizontal="left"/>
      <protection locked="0"/>
    </xf>
    <xf numFmtId="0" fontId="3" fillId="2" borderId="0" xfId="0" applyFont="1" applyFill="1" applyProtection="1">
      <protection locked="0"/>
    </xf>
    <xf numFmtId="0" fontId="2" fillId="2" borderId="4" xfId="0" applyFont="1" applyFill="1" applyBorder="1" applyAlignment="1">
      <alignment horizontal="left" vertical="top" wrapText="1"/>
    </xf>
    <xf numFmtId="0" fontId="2" fillId="6" borderId="4" xfId="0" applyFont="1" applyFill="1" applyBorder="1" applyAlignment="1">
      <alignment horizontal="left" vertical="top" wrapText="1"/>
    </xf>
    <xf numFmtId="2" fontId="8" fillId="0" borderId="2" xfId="0" applyNumberFormat="1" applyFont="1" applyBorder="1" applyAlignment="1">
      <alignment horizontal="left" vertical="center" wrapText="1"/>
    </xf>
    <xf numFmtId="0" fontId="13" fillId="0" borderId="5" xfId="0" applyFont="1" applyBorder="1" applyAlignment="1">
      <alignment vertical="top" wrapText="1"/>
    </xf>
    <xf numFmtId="0" fontId="8" fillId="0" borderId="4" xfId="0" applyFont="1" applyBorder="1" applyAlignment="1">
      <alignment horizontal="left" vertical="center" wrapText="1"/>
    </xf>
    <xf numFmtId="0" fontId="13" fillId="0" borderId="4" xfId="0" applyFont="1" applyBorder="1" applyAlignment="1">
      <alignment horizontal="left" vertical="top" wrapText="1"/>
    </xf>
    <xf numFmtId="0" fontId="7" fillId="0" borderId="4" xfId="0" applyFont="1" applyBorder="1" applyAlignment="1">
      <alignment horizontal="center" vertical="center"/>
    </xf>
    <xf numFmtId="0" fontId="7" fillId="6" borderId="4" xfId="0" applyFont="1" applyFill="1" applyBorder="1" applyAlignment="1">
      <alignment horizontal="center" vertical="center"/>
    </xf>
    <xf numFmtId="164" fontId="3" fillId="6" borderId="4" xfId="0" applyNumberFormat="1" applyFont="1" applyFill="1" applyBorder="1" applyAlignment="1">
      <alignment horizontal="left" vertical="top" wrapText="1"/>
    </xf>
    <xf numFmtId="164" fontId="3" fillId="6" borderId="4" xfId="0" applyNumberFormat="1" applyFont="1" applyFill="1" applyBorder="1" applyAlignment="1">
      <alignment horizontal="center" vertical="center" wrapText="1"/>
    </xf>
    <xf numFmtId="0" fontId="8" fillId="0" borderId="4" xfId="0" applyFont="1" applyBorder="1" applyAlignment="1">
      <alignment horizontal="left" vertical="top" wrapText="1"/>
    </xf>
    <xf numFmtId="0" fontId="13" fillId="0" borderId="4" xfId="0" applyFont="1" applyBorder="1" applyAlignment="1">
      <alignment horizontal="left" vertical="center" wrapText="1"/>
    </xf>
    <xf numFmtId="9" fontId="2" fillId="2" borderId="4" xfId="0" applyNumberFormat="1" applyFont="1" applyFill="1" applyBorder="1" applyAlignment="1">
      <alignment horizontal="left" vertical="top" wrapText="1"/>
    </xf>
    <xf numFmtId="0" fontId="21" fillId="0" borderId="4" xfId="0" applyFont="1" applyBorder="1" applyAlignment="1" applyProtection="1">
      <alignment horizontal="left" vertical="top" wrapText="1"/>
      <protection locked="0"/>
    </xf>
    <xf numFmtId="0" fontId="25" fillId="0" borderId="4" xfId="0" applyFont="1" applyBorder="1" applyAlignment="1">
      <alignment vertical="center" wrapText="1"/>
    </xf>
    <xf numFmtId="0" fontId="24" fillId="8" borderId="4" xfId="0" applyFont="1" applyFill="1" applyBorder="1" applyAlignment="1" applyProtection="1">
      <alignment horizontal="center" vertical="top" wrapText="1"/>
      <protection locked="0"/>
    </xf>
    <xf numFmtId="0" fontId="24" fillId="8" borderId="11" xfId="0" applyFont="1" applyFill="1" applyBorder="1" applyAlignment="1" applyProtection="1">
      <alignment horizontal="center" vertical="top" wrapText="1"/>
      <protection locked="0"/>
    </xf>
    <xf numFmtId="0" fontId="27" fillId="2" borderId="4" xfId="0" applyFont="1" applyFill="1" applyBorder="1" applyAlignment="1" applyProtection="1">
      <alignment horizontal="center" vertical="top" wrapText="1"/>
      <protection locked="0"/>
    </xf>
    <xf numFmtId="0" fontId="27" fillId="2" borderId="11" xfId="0" applyFont="1" applyFill="1" applyBorder="1" applyAlignment="1" applyProtection="1">
      <alignment horizontal="center" vertical="top" wrapText="1"/>
      <protection locked="0"/>
    </xf>
    <xf numFmtId="0" fontId="27" fillId="2" borderId="5" xfId="0" applyFont="1" applyFill="1" applyBorder="1" applyAlignment="1" applyProtection="1">
      <alignment horizontal="center" vertical="top" wrapText="1"/>
      <protection locked="0"/>
    </xf>
    <xf numFmtId="0" fontId="27" fillId="2" borderId="4" xfId="0" applyFont="1" applyFill="1" applyBorder="1" applyAlignment="1">
      <alignment horizontal="center" vertical="top" wrapText="1"/>
    </xf>
    <xf numFmtId="0" fontId="28" fillId="2" borderId="4" xfId="0" applyFont="1" applyFill="1" applyBorder="1" applyAlignment="1">
      <alignment horizontal="center" vertical="top" wrapText="1"/>
    </xf>
    <xf numFmtId="0" fontId="2" fillId="0" borderId="0" xfId="0" applyFont="1" applyAlignment="1">
      <alignment horizontal="right" vertical="top" wrapText="1"/>
    </xf>
    <xf numFmtId="0" fontId="4" fillId="0" borderId="4" xfId="0" applyFont="1" applyBorder="1" applyAlignment="1">
      <alignment vertical="top"/>
    </xf>
    <xf numFmtId="0" fontId="11" fillId="0" borderId="4" xfId="0" applyFont="1" applyBorder="1" applyAlignment="1">
      <alignment vertical="center" wrapText="1"/>
    </xf>
    <xf numFmtId="0" fontId="2" fillId="13" borderId="4" xfId="0" applyFont="1" applyFill="1" applyBorder="1" applyAlignment="1">
      <alignment horizontal="center" vertical="top" wrapText="1"/>
    </xf>
    <xf numFmtId="0" fontId="26" fillId="0" borderId="4" xfId="0" applyFont="1" applyBorder="1" applyAlignment="1">
      <alignment horizontal="center" vertical="center"/>
    </xf>
    <xf numFmtId="0" fontId="13" fillId="0" borderId="2" xfId="0" applyFont="1" applyBorder="1" applyAlignment="1">
      <alignment horizontal="left" vertical="center" wrapText="1"/>
    </xf>
    <xf numFmtId="0" fontId="13" fillId="0" borderId="6" xfId="0" applyFont="1" applyBorder="1" applyAlignment="1">
      <alignment vertical="top" wrapText="1"/>
    </xf>
    <xf numFmtId="0" fontId="13" fillId="0" borderId="5" xfId="1" applyFont="1" applyBorder="1" applyAlignment="1">
      <alignment vertical="top" wrapText="1"/>
    </xf>
    <xf numFmtId="0" fontId="2" fillId="6" borderId="10" xfId="0" applyFont="1" applyFill="1" applyBorder="1" applyAlignment="1">
      <alignment horizontal="center" vertical="top" wrapText="1"/>
    </xf>
    <xf numFmtId="0" fontId="2" fillId="6" borderId="4" xfId="0" applyFont="1" applyFill="1" applyBorder="1" applyAlignment="1">
      <alignment horizontal="center" vertical="top" wrapText="1"/>
    </xf>
    <xf numFmtId="0" fontId="2" fillId="6" borderId="5" xfId="0" applyFont="1" applyFill="1" applyBorder="1" applyAlignment="1">
      <alignment horizontal="center" vertical="top"/>
    </xf>
    <xf numFmtId="0" fontId="24" fillId="0" borderId="4" xfId="0" applyFont="1" applyBorder="1" applyAlignment="1" applyProtection="1">
      <alignment horizontal="center" vertical="top" wrapText="1"/>
      <protection locked="0"/>
    </xf>
    <xf numFmtId="0" fontId="27" fillId="0" borderId="4" xfId="0" applyFont="1" applyBorder="1" applyAlignment="1" applyProtection="1">
      <alignment horizontal="center" vertical="top" wrapText="1"/>
      <protection locked="0"/>
    </xf>
    <xf numFmtId="9" fontId="2" fillId="6" borderId="4" xfId="0" applyNumberFormat="1" applyFont="1" applyFill="1" applyBorder="1" applyAlignment="1">
      <alignment horizontal="left" vertical="top" wrapText="1"/>
    </xf>
    <xf numFmtId="0" fontId="7" fillId="0" borderId="4" xfId="0" applyFont="1" applyBorder="1" applyAlignment="1">
      <alignment horizontal="left" vertical="top" wrapText="1"/>
    </xf>
    <xf numFmtId="0" fontId="7" fillId="5" borderId="0" xfId="0" applyFont="1" applyFill="1" applyAlignment="1">
      <alignment vertical="top"/>
    </xf>
    <xf numFmtId="0" fontId="4" fillId="0" borderId="1" xfId="0" applyFont="1" applyBorder="1" applyAlignment="1">
      <alignment vertical="top" wrapText="1"/>
    </xf>
    <xf numFmtId="0" fontId="4" fillId="0" borderId="4" xfId="0" applyFont="1" applyBorder="1" applyAlignment="1">
      <alignment horizontal="center" vertical="center"/>
    </xf>
    <xf numFmtId="0" fontId="4" fillId="0" borderId="4"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0" fontId="4" fillId="0" borderId="2" xfId="0" applyFont="1" applyBorder="1" applyAlignment="1">
      <alignment vertical="top" wrapText="1"/>
    </xf>
    <xf numFmtId="0" fontId="4" fillId="0" borderId="5" xfId="0" applyFont="1" applyBorder="1" applyAlignment="1">
      <alignment vertical="top" wrapText="1"/>
    </xf>
    <xf numFmtId="0" fontId="4" fillId="0" borderId="2" xfId="0" applyFont="1" applyBorder="1" applyAlignment="1">
      <alignment horizontal="left" vertical="center" wrapText="1"/>
    </xf>
    <xf numFmtId="0" fontId="4" fillId="0" borderId="14" xfId="0" applyFont="1" applyBorder="1" applyAlignment="1">
      <alignment horizontal="center" vertical="center"/>
    </xf>
    <xf numFmtId="0" fontId="4" fillId="0" borderId="14" xfId="0" applyFont="1" applyBorder="1" applyAlignment="1" applyProtection="1">
      <alignment horizontal="center" vertical="center"/>
      <protection locked="0"/>
    </xf>
    <xf numFmtId="0" fontId="4" fillId="0" borderId="14" xfId="0" applyFont="1" applyBorder="1" applyAlignment="1" applyProtection="1">
      <alignment horizontal="center" vertical="center" wrapText="1"/>
      <protection locked="0"/>
    </xf>
    <xf numFmtId="0" fontId="4" fillId="0" borderId="11" xfId="0" applyFont="1" applyBorder="1" applyAlignment="1">
      <alignment horizontal="center" vertical="center"/>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5" xfId="1" applyFont="1" applyBorder="1" applyAlignment="1">
      <alignment vertical="top" wrapText="1"/>
    </xf>
    <xf numFmtId="0" fontId="11" fillId="10" borderId="0" xfId="0" applyFont="1" applyFill="1" applyAlignment="1">
      <alignment vertical="top"/>
    </xf>
    <xf numFmtId="0" fontId="4" fillId="0" borderId="2" xfId="0" applyFont="1" applyBorder="1" applyAlignment="1">
      <alignment horizontal="left" vertical="top"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4" xfId="0" applyFont="1" applyBorder="1" applyAlignment="1">
      <alignment horizontal="left" vertical="center" wrapText="1"/>
    </xf>
    <xf numFmtId="0" fontId="4" fillId="0" borderId="4" xfId="0" applyFont="1" applyBorder="1" applyAlignment="1" applyProtection="1">
      <alignment horizontal="left" vertical="center"/>
      <protection locked="0"/>
    </xf>
    <xf numFmtId="0" fontId="4" fillId="0" borderId="4" xfId="0" applyFont="1" applyBorder="1" applyAlignment="1" applyProtection="1">
      <alignment horizontal="left" vertical="center" wrapText="1"/>
      <protection locked="0"/>
    </xf>
    <xf numFmtId="0" fontId="11" fillId="0" borderId="0" xfId="0" applyFont="1" applyAlignment="1">
      <alignment horizontal="left" vertical="top"/>
    </xf>
    <xf numFmtId="0" fontId="11" fillId="0" borderId="0" xfId="0" applyFont="1" applyAlignment="1">
      <alignment horizontal="left"/>
    </xf>
    <xf numFmtId="0" fontId="27" fillId="6" borderId="4" xfId="0" applyFont="1" applyFill="1" applyBorder="1" applyAlignment="1">
      <alignment horizontal="center" vertical="top" wrapText="1"/>
    </xf>
    <xf numFmtId="0" fontId="4" fillId="0" borderId="4" xfId="0" applyFont="1" applyBorder="1" applyAlignment="1">
      <alignment vertical="top" wrapText="1"/>
    </xf>
    <xf numFmtId="0" fontId="8" fillId="0" borderId="4" xfId="0" applyFont="1" applyBorder="1" applyAlignment="1">
      <alignment vertical="center" wrapText="1"/>
    </xf>
    <xf numFmtId="0" fontId="13" fillId="0" borderId="4" xfId="0" applyFont="1" applyBorder="1" applyAlignment="1">
      <alignment vertical="top" wrapText="1"/>
    </xf>
    <xf numFmtId="9" fontId="27" fillId="2" borderId="4" xfId="0" applyNumberFormat="1" applyFont="1" applyFill="1" applyBorder="1" applyAlignment="1">
      <alignment horizontal="center" vertical="top" wrapText="1"/>
    </xf>
    <xf numFmtId="0" fontId="34" fillId="4" borderId="2" xfId="0" applyFont="1" applyFill="1" applyBorder="1" applyAlignment="1">
      <alignment vertical="center"/>
    </xf>
    <xf numFmtId="0" fontId="27" fillId="4" borderId="2" xfId="0" applyFont="1" applyFill="1" applyBorder="1" applyAlignment="1">
      <alignment vertical="center"/>
    </xf>
    <xf numFmtId="0" fontId="33" fillId="0" borderId="3" xfId="0" applyFont="1" applyBorder="1" applyAlignment="1">
      <alignment vertical="top"/>
    </xf>
    <xf numFmtId="0" fontId="35" fillId="0" borderId="2" xfId="0" applyFont="1" applyBorder="1" applyAlignment="1">
      <alignment horizontal="left" vertical="center" wrapText="1"/>
    </xf>
    <xf numFmtId="0" fontId="26" fillId="0" borderId="4" xfId="0" applyFont="1" applyBorder="1" applyAlignment="1">
      <alignment vertical="center" wrapText="1"/>
    </xf>
    <xf numFmtId="0" fontId="31" fillId="0" borderId="0" xfId="0" applyFont="1" applyAlignment="1">
      <alignment vertical="top" wrapText="1"/>
    </xf>
    <xf numFmtId="0" fontId="35" fillId="0" borderId="4" xfId="0" applyFont="1" applyBorder="1" applyAlignment="1">
      <alignment horizontal="left" vertical="center" wrapText="1"/>
    </xf>
    <xf numFmtId="0" fontId="33" fillId="0" borderId="4" xfId="0" applyFont="1" applyBorder="1" applyAlignment="1">
      <alignment vertical="top"/>
    </xf>
    <xf numFmtId="0" fontId="35" fillId="0" borderId="4" xfId="0" applyFont="1" applyBorder="1" applyAlignment="1">
      <alignment vertical="center" wrapText="1"/>
    </xf>
    <xf numFmtId="0" fontId="31" fillId="0" borderId="4" xfId="0" applyFont="1" applyBorder="1" applyAlignment="1">
      <alignment vertical="top" wrapText="1"/>
    </xf>
    <xf numFmtId="0" fontId="26" fillId="6" borderId="4" xfId="0" applyFont="1" applyFill="1" applyBorder="1" applyAlignment="1" applyProtection="1">
      <alignment horizontal="center" vertical="center"/>
      <protection locked="0"/>
    </xf>
    <xf numFmtId="0" fontId="32" fillId="0" borderId="4" xfId="0" applyFont="1" applyBorder="1" applyAlignment="1">
      <alignment horizontal="left" vertical="center" wrapText="1"/>
    </xf>
    <xf numFmtId="0" fontId="2" fillId="0" borderId="0" xfId="0" applyFont="1" applyAlignment="1">
      <alignment horizontal="left" vertical="top"/>
    </xf>
    <xf numFmtId="0" fontId="3" fillId="0" borderId="0" xfId="0" applyFont="1" applyAlignment="1">
      <alignment horizontal="center" vertical="top" wrapText="1"/>
    </xf>
    <xf numFmtId="0" fontId="7" fillId="0" borderId="6" xfId="0" applyFont="1" applyBorder="1" applyAlignment="1">
      <alignment horizontal="center" vertical="center" wrapText="1"/>
    </xf>
    <xf numFmtId="0" fontId="6" fillId="0" borderId="1" xfId="0" applyFont="1" applyBorder="1" applyAlignment="1">
      <alignment horizontal="left" vertical="center" wrapText="1"/>
    </xf>
    <xf numFmtId="0" fontId="7" fillId="0" borderId="2" xfId="0" applyFont="1" applyBorder="1" applyAlignment="1">
      <alignment horizontal="center" vertical="top"/>
    </xf>
    <xf numFmtId="0" fontId="7" fillId="0" borderId="5" xfId="0" applyFont="1" applyBorder="1" applyAlignment="1">
      <alignment horizontal="center" vertical="top"/>
    </xf>
    <xf numFmtId="0" fontId="7" fillId="5" borderId="3" xfId="0" applyFont="1" applyFill="1" applyBorder="1" applyAlignment="1">
      <alignment vertical="top" wrapText="1"/>
    </xf>
    <xf numFmtId="0" fontId="7" fillId="5" borderId="2" xfId="0" applyFont="1" applyFill="1" applyBorder="1" applyAlignment="1">
      <alignment vertical="top" wrapText="1"/>
    </xf>
    <xf numFmtId="0" fontId="7" fillId="5" borderId="5" xfId="0" applyFont="1" applyFill="1" applyBorder="1" applyAlignment="1">
      <alignment vertical="top" wrapText="1"/>
    </xf>
    <xf numFmtId="0" fontId="7" fillId="12" borderId="6" xfId="0" applyFont="1" applyFill="1" applyBorder="1" applyAlignment="1">
      <alignment vertical="top"/>
    </xf>
    <xf numFmtId="0" fontId="7" fillId="12" borderId="2" xfId="0" applyFont="1" applyFill="1" applyBorder="1" applyAlignment="1">
      <alignment vertical="top"/>
    </xf>
    <xf numFmtId="0" fontId="7" fillId="12" borderId="5" xfId="0" applyFont="1" applyFill="1" applyBorder="1" applyAlignment="1">
      <alignment vertical="top"/>
    </xf>
    <xf numFmtId="0" fontId="7" fillId="3" borderId="0" xfId="0" applyFont="1" applyFill="1" applyAlignment="1">
      <alignment horizontal="center" vertical="center"/>
    </xf>
    <xf numFmtId="0" fontId="18" fillId="0" borderId="0" xfId="0" applyFont="1" applyAlignment="1">
      <alignment vertical="center" wrapText="1"/>
    </xf>
    <xf numFmtId="0" fontId="18" fillId="0" borderId="8" xfId="0" applyFont="1" applyBorder="1" applyAlignment="1">
      <alignment vertical="center" wrapText="1"/>
    </xf>
    <xf numFmtId="0" fontId="12" fillId="6" borderId="2" xfId="0" applyFont="1" applyFill="1" applyBorder="1" applyAlignment="1">
      <alignment horizontal="left" vertical="center" wrapText="1"/>
    </xf>
    <xf numFmtId="0" fontId="12" fillId="6" borderId="5" xfId="0" applyFont="1" applyFill="1" applyBorder="1" applyAlignment="1">
      <alignment horizontal="left" vertical="center" wrapText="1"/>
    </xf>
    <xf numFmtId="0" fontId="33" fillId="0" borderId="2" xfId="0" applyFont="1" applyBorder="1" applyAlignment="1">
      <alignment vertical="top" wrapText="1"/>
    </xf>
    <xf numFmtId="0" fontId="35" fillId="0" borderId="2" xfId="0" applyFont="1" applyBorder="1" applyAlignment="1">
      <alignment vertical="center" wrapText="1"/>
    </xf>
  </cellXfs>
  <cellStyles count="2">
    <cellStyle name="Normal" xfId="0" builtinId="0"/>
    <cellStyle name="Normal 2" xfId="1" xr:uid="{94DA4146-A176-4086-BA73-98A657948270}"/>
  </cellStyles>
  <dxfs count="3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Provider%20Network\Private\Site%20Reviews\Provider%20Review%20Tools%202018\SWMBH%20Administrative%20Review%20Tools\SWMBH%20Administrative%20Review%20Tool%20SPEC%20RES%20FY18%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ecRes"/>
      <sheetName val="ScoringCriteria"/>
      <sheetName val="Training.HR"/>
      <sheetName val="HCBS_Residential"/>
    </sheetNames>
    <sheetDataSet>
      <sheetData sheetId="0">
        <row r="1">
          <cell r="C1"/>
          <cell r="G1"/>
        </row>
        <row r="2">
          <cell r="C2"/>
          <cell r="G2"/>
        </row>
        <row r="3">
          <cell r="C3"/>
          <cell r="G3"/>
        </row>
        <row r="4">
          <cell r="C4"/>
          <cell r="G4"/>
        </row>
      </sheetData>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196C8-8598-4ED6-A8E6-E9A68B9487D9}">
  <sheetPr>
    <pageSetUpPr fitToPage="1"/>
  </sheetPr>
  <dimension ref="A1:IP14"/>
  <sheetViews>
    <sheetView zoomScale="150" zoomScaleNormal="150" workbookViewId="0">
      <selection activeCell="A8" sqref="A8"/>
    </sheetView>
  </sheetViews>
  <sheetFormatPr defaultRowHeight="15"/>
  <cols>
    <col min="1" max="1" width="15.140625" customWidth="1"/>
    <col min="3" max="3" width="35.7109375" customWidth="1"/>
    <col min="6" max="6" width="15.85546875" customWidth="1"/>
    <col min="7" max="7" width="29.28515625" hidden="1" customWidth="1"/>
    <col min="8" max="8" width="31.5703125" hidden="1" customWidth="1"/>
    <col min="9" max="9" width="29.42578125" customWidth="1"/>
  </cols>
  <sheetData>
    <row r="1" spans="1:250">
      <c r="A1" s="216" t="s">
        <v>0</v>
      </c>
      <c r="B1" s="216"/>
      <c r="C1" s="1"/>
      <c r="D1" s="2"/>
      <c r="E1" s="3"/>
      <c r="F1" s="4" t="s">
        <v>1</v>
      </c>
      <c r="G1" s="5"/>
      <c r="H1" s="136"/>
      <c r="I1" s="217" t="s">
        <v>2</v>
      </c>
    </row>
    <row r="2" spans="1:250">
      <c r="A2" s="216" t="s">
        <v>3</v>
      </c>
      <c r="B2" s="216"/>
      <c r="C2" s="9"/>
      <c r="D2" s="7"/>
      <c r="E2" s="8"/>
      <c r="F2" s="4" t="s">
        <v>4</v>
      </c>
      <c r="G2" s="9"/>
      <c r="H2" s="137"/>
      <c r="I2" s="217"/>
    </row>
    <row r="3" spans="1:250">
      <c r="A3" s="4" t="s">
        <v>5</v>
      </c>
      <c r="B3" s="4"/>
      <c r="C3" s="9"/>
      <c r="D3" s="7"/>
      <c r="E3" s="8"/>
      <c r="F3" s="4" t="s">
        <v>6</v>
      </c>
      <c r="G3" s="9"/>
      <c r="H3" s="137"/>
      <c r="I3" s="217"/>
    </row>
    <row r="4" spans="1:250">
      <c r="A4" s="216" t="s">
        <v>7</v>
      </c>
      <c r="B4" s="216"/>
      <c r="C4" s="1"/>
      <c r="D4" s="2"/>
      <c r="E4" s="8"/>
      <c r="F4" s="4" t="s">
        <v>8</v>
      </c>
      <c r="G4" s="9"/>
      <c r="H4" s="137"/>
      <c r="I4" s="217"/>
    </row>
    <row r="5" spans="1:250">
      <c r="A5" s="216" t="s">
        <v>9</v>
      </c>
      <c r="B5" s="216"/>
      <c r="C5" s="1"/>
      <c r="D5" s="2"/>
      <c r="E5" s="8"/>
      <c r="F5" s="4" t="s">
        <v>10</v>
      </c>
      <c r="G5" s="9"/>
      <c r="H5" s="137"/>
      <c r="I5" s="217"/>
    </row>
    <row r="6" spans="1:250">
      <c r="A6" s="3"/>
      <c r="B6" s="85"/>
      <c r="C6" s="80"/>
      <c r="D6" s="2"/>
      <c r="E6" s="8"/>
      <c r="F6" s="8"/>
      <c r="G6" s="8"/>
      <c r="H6" s="8"/>
      <c r="I6" s="217"/>
    </row>
    <row r="7" spans="1:250" ht="18">
      <c r="A7" s="11"/>
      <c r="B7" s="12"/>
      <c r="C7" s="13"/>
      <c r="D7" s="14" t="s">
        <v>11</v>
      </c>
      <c r="E7" s="14" t="s">
        <v>12</v>
      </c>
      <c r="F7" s="15" t="s">
        <v>13</v>
      </c>
      <c r="G7" s="16" t="s">
        <v>14</v>
      </c>
      <c r="H7" s="16" t="s">
        <v>15</v>
      </c>
      <c r="I7" s="16" t="s">
        <v>16</v>
      </c>
    </row>
    <row r="8" spans="1:250" s="25" customFormat="1" ht="14.65" customHeight="1">
      <c r="A8" s="19" t="s">
        <v>17</v>
      </c>
      <c r="B8" s="20"/>
      <c r="C8" s="20"/>
      <c r="D8" s="21"/>
      <c r="E8" s="22"/>
      <c r="F8" s="23"/>
      <c r="G8" s="24"/>
      <c r="H8" s="24"/>
      <c r="I8" s="19"/>
    </row>
    <row r="9" spans="1:250" s="17" customFormat="1" ht="125.65" customHeight="1">
      <c r="A9" s="26"/>
      <c r="B9" s="27">
        <v>1.1000000000000001</v>
      </c>
      <c r="C9" s="86" t="s">
        <v>18</v>
      </c>
      <c r="D9" s="29"/>
      <c r="E9" s="30"/>
      <c r="F9" s="131" t="s">
        <v>19</v>
      </c>
      <c r="G9" s="32"/>
      <c r="H9" s="32"/>
      <c r="I9" s="13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row>
    <row r="10" spans="1:250" s="17" customFormat="1" ht="119.65" customHeight="1">
      <c r="A10" s="26"/>
      <c r="B10" s="27">
        <v>1.2</v>
      </c>
      <c r="C10" s="86" t="s">
        <v>20</v>
      </c>
      <c r="D10" s="29">
        <f t="shared" ref="D10:D13" si="0">COUNT(E10)*2</f>
        <v>0</v>
      </c>
      <c r="E10" s="30"/>
      <c r="F10" s="131" t="s">
        <v>19</v>
      </c>
      <c r="G10" s="32"/>
      <c r="H10" s="32"/>
      <c r="I10" s="87"/>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row>
    <row r="11" spans="1:250" s="17" customFormat="1" ht="127.5">
      <c r="A11" s="26"/>
      <c r="B11" s="27">
        <v>1.3</v>
      </c>
      <c r="C11" s="86" t="s">
        <v>21</v>
      </c>
      <c r="D11" s="29">
        <f t="shared" si="0"/>
        <v>0</v>
      </c>
      <c r="E11" s="30"/>
      <c r="F11" s="131" t="s">
        <v>22</v>
      </c>
      <c r="G11" s="32"/>
      <c r="H11" s="32"/>
      <c r="I11" s="87"/>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row>
    <row r="12" spans="1:250" s="17" customFormat="1" ht="73.5" customHeight="1">
      <c r="A12" s="26"/>
      <c r="B12" s="27">
        <v>1.4</v>
      </c>
      <c r="C12" s="141" t="s">
        <v>23</v>
      </c>
      <c r="D12" s="29">
        <f t="shared" si="0"/>
        <v>0</v>
      </c>
      <c r="E12" s="30"/>
      <c r="F12" s="84" t="s">
        <v>24</v>
      </c>
      <c r="G12" s="32"/>
      <c r="H12" s="32"/>
      <c r="I12" s="87"/>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row>
    <row r="13" spans="1:250" s="17" customFormat="1" ht="83.25" customHeight="1">
      <c r="A13" s="88"/>
      <c r="B13" s="89">
        <v>1.5</v>
      </c>
      <c r="C13" s="92" t="s">
        <v>25</v>
      </c>
      <c r="D13" s="29">
        <f t="shared" si="0"/>
        <v>0</v>
      </c>
      <c r="E13" s="30"/>
      <c r="F13" s="130" t="s">
        <v>26</v>
      </c>
      <c r="G13" s="90"/>
      <c r="H13" s="90"/>
      <c r="I13" s="91"/>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row>
    <row r="14" spans="1:250" s="41" customFormat="1" ht="24" customHeight="1">
      <c r="A14" s="34"/>
      <c r="B14" s="35"/>
      <c r="C14" s="36" t="s">
        <v>27</v>
      </c>
      <c r="D14" s="37">
        <f>SUM(D9:D13)</f>
        <v>0</v>
      </c>
      <c r="E14" s="37">
        <f>SUM(E9:E13)</f>
        <v>0</v>
      </c>
      <c r="F14" s="38" t="s">
        <v>28</v>
      </c>
      <c r="G14" s="39" t="str">
        <f>IF(ISERROR(SUM(E14/D14)),"",SUM(E14/D14))</f>
        <v/>
      </c>
      <c r="H14" s="39"/>
      <c r="I14" s="40"/>
    </row>
  </sheetData>
  <mergeCells count="5">
    <mergeCell ref="A1:B1"/>
    <mergeCell ref="I1:I6"/>
    <mergeCell ref="A2:B2"/>
    <mergeCell ref="A4:B4"/>
    <mergeCell ref="A5:B5"/>
  </mergeCells>
  <conditionalFormatting sqref="D9:D13 D14:E14">
    <cfRule type="cellIs" dxfId="30" priority="1" stopIfTrue="1" operator="equal">
      <formula>0</formula>
    </cfRule>
  </conditionalFormatting>
  <dataValidations count="2">
    <dataValidation type="whole" allowBlank="1" showInputMessage="1" showErrorMessage="1" errorTitle="Enter 0, 1, or 2" error="If N/A, note that in the comments and leave the score boxes blank." sqref="D9:D13" xr:uid="{BCBDCD15-D21D-4022-9A3F-8C42C8D0214F}">
      <formula1>0</formula1>
      <formula2>2</formula2>
    </dataValidation>
    <dataValidation type="whole" allowBlank="1" showErrorMessage="1" errorTitle="Enter 0, 1, or 2" error="_x000a_If N/A, note this in the comments and leave the score boxes blank." sqref="E9:E13" xr:uid="{30BC8515-E7F1-4227-9342-F64F34DDA4A5}">
      <formula1>0</formula1>
      <formula2>2</formula2>
    </dataValidation>
  </dataValidations>
  <pageMargins left="0.7" right="0.7" top="0.75" bottom="0.75" header="0.3" footer="0.3"/>
  <pageSetup paperSize="5" scale="10"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D2783-C3F3-4E94-93B4-55817180FC46}">
  <sheetPr>
    <pageSetUpPr fitToPage="1"/>
  </sheetPr>
  <dimension ref="A1:IP116"/>
  <sheetViews>
    <sheetView topLeftCell="A53" zoomScale="120" zoomScaleNormal="120" workbookViewId="0">
      <selection activeCell="C93" sqref="C93"/>
    </sheetView>
  </sheetViews>
  <sheetFormatPr defaultColWidth="8.7109375" defaultRowHeight="15"/>
  <cols>
    <col min="1" max="1" width="2.7109375" style="3" customWidth="1"/>
    <col min="2" max="2" width="11.7109375" style="70" customWidth="1"/>
    <col min="3" max="3" width="47.28515625" style="80" customWidth="1"/>
    <col min="4" max="5" width="6.28515625" style="81" customWidth="1"/>
    <col min="6" max="6" width="15.42578125" style="82" customWidth="1"/>
    <col min="7" max="8" width="33.42578125" style="83" hidden="1" customWidth="1"/>
    <col min="9" max="9" width="33.42578125" style="69" customWidth="1"/>
    <col min="10" max="250" width="9.28515625" style="18" customWidth="1"/>
    <col min="251" max="16384" width="8.7109375" style="17"/>
  </cols>
  <sheetData>
    <row r="1" spans="1:10" s="3" customFormat="1" ht="12.75" customHeight="1">
      <c r="A1" s="216" t="s">
        <v>0</v>
      </c>
      <c r="B1" s="216"/>
      <c r="C1" s="1"/>
      <c r="D1" s="2"/>
      <c r="F1" s="4" t="s">
        <v>1</v>
      </c>
      <c r="G1" s="5"/>
      <c r="H1" s="136"/>
      <c r="I1" s="217" t="s">
        <v>2</v>
      </c>
    </row>
    <row r="2" spans="1:10" s="3" customFormat="1" ht="12">
      <c r="A2" s="216" t="s">
        <v>3</v>
      </c>
      <c r="B2" s="216"/>
      <c r="C2" s="9"/>
      <c r="D2" s="7"/>
      <c r="E2" s="8"/>
      <c r="F2" s="4" t="s">
        <v>4</v>
      </c>
      <c r="G2" s="9"/>
      <c r="H2" s="137"/>
      <c r="I2" s="217"/>
    </row>
    <row r="3" spans="1:10" s="3" customFormat="1" ht="12">
      <c r="A3" s="4" t="s">
        <v>5</v>
      </c>
      <c r="B3" s="4"/>
      <c r="C3" s="9"/>
      <c r="D3" s="7"/>
      <c r="E3" s="8"/>
      <c r="F3" s="4" t="s">
        <v>6</v>
      </c>
      <c r="G3" s="9"/>
      <c r="H3" s="137"/>
      <c r="I3" s="217"/>
    </row>
    <row r="4" spans="1:10" s="3" customFormat="1" ht="12">
      <c r="A4" s="216" t="s">
        <v>7</v>
      </c>
      <c r="B4" s="216"/>
      <c r="C4" s="1"/>
      <c r="D4" s="2"/>
      <c r="E4" s="8"/>
      <c r="F4" s="4" t="s">
        <v>8</v>
      </c>
      <c r="G4" s="9"/>
      <c r="H4" s="137"/>
      <c r="I4" s="217"/>
    </row>
    <row r="5" spans="1:10" s="3" customFormat="1" ht="12">
      <c r="A5" s="216" t="s">
        <v>9</v>
      </c>
      <c r="B5" s="216"/>
      <c r="C5" s="1"/>
      <c r="D5" s="2"/>
      <c r="E5" s="8"/>
      <c r="F5" s="4" t="s">
        <v>10</v>
      </c>
      <c r="G5" s="9"/>
      <c r="H5" s="137"/>
      <c r="I5" s="217"/>
    </row>
    <row r="6" spans="1:10" s="3" customFormat="1" ht="12" customHeight="1">
      <c r="B6" s="85"/>
      <c r="C6" s="80"/>
      <c r="D6" s="2"/>
      <c r="E6" s="8"/>
      <c r="F6" s="8"/>
      <c r="G6" s="8"/>
      <c r="H6" s="8"/>
      <c r="I6" s="217"/>
    </row>
    <row r="7" spans="1:10" ht="25.5" customHeight="1">
      <c r="A7" s="11"/>
      <c r="B7" s="12"/>
      <c r="C7" s="13"/>
      <c r="D7" s="14" t="s">
        <v>11</v>
      </c>
      <c r="E7" s="14" t="s">
        <v>12</v>
      </c>
      <c r="F7" s="15" t="s">
        <v>13</v>
      </c>
      <c r="G7" s="16" t="s">
        <v>14</v>
      </c>
      <c r="H7" s="16" t="s">
        <v>15</v>
      </c>
      <c r="I7" s="16" t="s">
        <v>16</v>
      </c>
      <c r="J7" s="17"/>
    </row>
    <row r="8" spans="1:10" s="25" customFormat="1" ht="14.65" customHeight="1">
      <c r="A8" s="42" t="s">
        <v>29</v>
      </c>
      <c r="B8" s="43"/>
      <c r="C8" s="44"/>
      <c r="D8" s="45"/>
      <c r="E8" s="45"/>
      <c r="F8" s="44"/>
      <c r="G8" s="47"/>
      <c r="H8" s="47"/>
      <c r="I8" s="44"/>
    </row>
    <row r="9" spans="1:10" ht="96" customHeight="1">
      <c r="A9" s="48"/>
      <c r="B9" s="27">
        <v>2.1</v>
      </c>
      <c r="C9" s="86" t="s">
        <v>30</v>
      </c>
      <c r="D9" s="29">
        <f t="shared" ref="D9:D11" si="0">COUNT(E9)*2</f>
        <v>0</v>
      </c>
      <c r="E9" s="30"/>
      <c r="F9" s="131" t="s">
        <v>31</v>
      </c>
      <c r="G9" s="32"/>
      <c r="H9" s="32"/>
      <c r="I9" s="139" t="s">
        <v>32</v>
      </c>
    </row>
    <row r="10" spans="1:10" ht="100.5" customHeight="1">
      <c r="A10" s="48"/>
      <c r="B10" s="27">
        <v>2.2000000000000002</v>
      </c>
      <c r="C10" s="86" t="s">
        <v>33</v>
      </c>
      <c r="D10" s="29">
        <f t="shared" si="0"/>
        <v>0</v>
      </c>
      <c r="E10" s="30"/>
      <c r="F10" s="132" t="s">
        <v>34</v>
      </c>
      <c r="G10" s="32"/>
      <c r="H10" s="32"/>
      <c r="I10" s="139" t="s">
        <v>35</v>
      </c>
    </row>
    <row r="11" spans="1:10" ht="95.25" customHeight="1">
      <c r="A11" s="48"/>
      <c r="B11" s="27">
        <v>2.2999999999999998</v>
      </c>
      <c r="C11" s="86" t="s">
        <v>36</v>
      </c>
      <c r="D11" s="29">
        <f t="shared" si="0"/>
        <v>0</v>
      </c>
      <c r="E11" s="30"/>
      <c r="F11" s="132" t="s">
        <v>37</v>
      </c>
      <c r="G11" s="32"/>
      <c r="H11" s="32"/>
      <c r="I11" s="139" t="s">
        <v>38</v>
      </c>
    </row>
    <row r="12" spans="1:10" ht="95.25" customHeight="1">
      <c r="A12" s="48"/>
      <c r="B12" s="27" t="s">
        <v>39</v>
      </c>
      <c r="C12" s="86" t="s">
        <v>40</v>
      </c>
      <c r="D12" s="29"/>
      <c r="E12" s="30"/>
      <c r="F12" s="132"/>
      <c r="G12" s="32"/>
      <c r="H12" s="32"/>
      <c r="I12" s="139" t="s">
        <v>41</v>
      </c>
    </row>
    <row r="13" spans="1:10" ht="83.25" customHeight="1">
      <c r="A13" s="48"/>
      <c r="B13" s="27">
        <v>2.4</v>
      </c>
      <c r="C13" s="92" t="s">
        <v>42</v>
      </c>
      <c r="D13" s="29">
        <f>COUNT(E13)*2</f>
        <v>0</v>
      </c>
      <c r="E13" s="30"/>
      <c r="F13" s="132" t="s">
        <v>43</v>
      </c>
      <c r="G13" s="32"/>
      <c r="H13" s="32"/>
      <c r="I13" s="139" t="s">
        <v>44</v>
      </c>
    </row>
    <row r="14" spans="1:10" s="41" customFormat="1" ht="118.15" customHeight="1">
      <c r="A14" s="48"/>
      <c r="B14" s="27">
        <v>2.5</v>
      </c>
      <c r="C14" s="92" t="s">
        <v>45</v>
      </c>
      <c r="D14" s="29"/>
      <c r="E14" s="30"/>
      <c r="F14" s="132" t="s">
        <v>46</v>
      </c>
      <c r="G14" s="32"/>
      <c r="H14" s="32"/>
      <c r="I14" s="139" t="s">
        <v>47</v>
      </c>
    </row>
    <row r="15" spans="1:10">
      <c r="A15" s="57"/>
      <c r="B15" s="51"/>
      <c r="C15" s="52" t="s">
        <v>48</v>
      </c>
      <c r="D15" s="53">
        <f>SUM(D9:D11)</f>
        <v>0</v>
      </c>
      <c r="E15" s="53">
        <f>SUM(E9:E11)</f>
        <v>0</v>
      </c>
      <c r="F15" s="52" t="s">
        <v>28</v>
      </c>
      <c r="G15" s="54" t="str">
        <f>IF(ISERROR(SUM(E15/D15)),"",SUM(E15/D15))</f>
        <v/>
      </c>
      <c r="H15" s="54"/>
      <c r="I15" s="55"/>
    </row>
    <row r="16" spans="1:10" s="50" customFormat="1" ht="12.75">
      <c r="A16" s="42" t="s">
        <v>49</v>
      </c>
      <c r="B16" s="43"/>
      <c r="C16" s="44"/>
      <c r="D16" s="45"/>
      <c r="E16" s="45"/>
      <c r="F16" s="44"/>
      <c r="G16" s="47"/>
      <c r="H16" s="47"/>
      <c r="I16" s="44"/>
    </row>
    <row r="17" spans="1:9" s="50" customFormat="1" ht="40.15" customHeight="1">
      <c r="A17" s="48"/>
      <c r="B17" s="27">
        <v>3.1</v>
      </c>
      <c r="C17" s="86" t="s">
        <v>50</v>
      </c>
      <c r="D17" s="29">
        <f t="shared" ref="D17:D21" si="1">COUNT(E17)*2</f>
        <v>0</v>
      </c>
      <c r="E17" s="30"/>
      <c r="F17" s="133" t="s">
        <v>51</v>
      </c>
      <c r="G17" s="32"/>
      <c r="H17" s="32"/>
      <c r="I17" s="199"/>
    </row>
    <row r="18" spans="1:9" s="50" customFormat="1" ht="38.25">
      <c r="A18" s="48"/>
      <c r="B18" s="27">
        <v>3.2</v>
      </c>
      <c r="C18" s="86" t="s">
        <v>52</v>
      </c>
      <c r="D18" s="29">
        <f t="shared" si="1"/>
        <v>0</v>
      </c>
      <c r="E18" s="30"/>
      <c r="F18" s="133" t="s">
        <v>53</v>
      </c>
      <c r="G18" s="32"/>
      <c r="H18" s="32"/>
      <c r="I18" s="32" t="s">
        <v>54</v>
      </c>
    </row>
    <row r="19" spans="1:9" s="50" customFormat="1" ht="85.15" customHeight="1">
      <c r="A19" s="48"/>
      <c r="B19" s="27">
        <v>3.3</v>
      </c>
      <c r="C19" s="86" t="s">
        <v>55</v>
      </c>
      <c r="D19" s="29">
        <f t="shared" si="1"/>
        <v>0</v>
      </c>
      <c r="E19" s="30"/>
      <c r="F19" s="133" t="s">
        <v>56</v>
      </c>
      <c r="G19" s="32"/>
      <c r="H19" s="32"/>
      <c r="I19" s="138" t="s">
        <v>57</v>
      </c>
    </row>
    <row r="20" spans="1:9" s="50" customFormat="1" ht="54" customHeight="1">
      <c r="A20" s="48"/>
      <c r="B20" s="27">
        <v>3.4</v>
      </c>
      <c r="C20" s="86" t="s">
        <v>58</v>
      </c>
      <c r="D20" s="29">
        <f t="shared" si="1"/>
        <v>0</v>
      </c>
      <c r="E20" s="30"/>
      <c r="F20" s="133" t="s">
        <v>59</v>
      </c>
      <c r="G20" s="32"/>
      <c r="H20" s="32"/>
      <c r="I20" s="138" t="s">
        <v>60</v>
      </c>
    </row>
    <row r="21" spans="1:9" s="50" customFormat="1" ht="45">
      <c r="A21" s="48"/>
      <c r="B21" s="27">
        <v>3.5</v>
      </c>
      <c r="C21" s="86" t="s">
        <v>61</v>
      </c>
      <c r="D21" s="29">
        <f t="shared" si="1"/>
        <v>0</v>
      </c>
      <c r="E21" s="30"/>
      <c r="F21" s="132" t="s">
        <v>62</v>
      </c>
      <c r="G21" s="32"/>
      <c r="H21" s="32"/>
      <c r="I21" s="32"/>
    </row>
    <row r="22" spans="1:9" s="50" customFormat="1" ht="33.75">
      <c r="A22" s="48"/>
      <c r="B22" s="27">
        <v>3.6</v>
      </c>
      <c r="C22" s="86" t="s">
        <v>63</v>
      </c>
      <c r="D22" s="29"/>
      <c r="E22" s="30"/>
      <c r="F22" s="131" t="s">
        <v>64</v>
      </c>
      <c r="G22" s="32"/>
      <c r="H22" s="32"/>
      <c r="I22" s="138" t="s">
        <v>60</v>
      </c>
    </row>
    <row r="23" spans="1:9" s="50" customFormat="1" ht="61.9" customHeight="1">
      <c r="A23" s="48"/>
      <c r="B23" s="27">
        <v>3.7</v>
      </c>
      <c r="C23" s="86" t="s">
        <v>65</v>
      </c>
      <c r="D23" s="29"/>
      <c r="E23" s="30"/>
      <c r="F23" s="131" t="s">
        <v>66</v>
      </c>
      <c r="G23" s="163" t="s">
        <v>67</v>
      </c>
      <c r="H23" s="32"/>
      <c r="I23" s="138" t="s">
        <v>68</v>
      </c>
    </row>
    <row r="24" spans="1:9" s="50" customFormat="1" ht="46.15" customHeight="1">
      <c r="A24" s="48"/>
      <c r="B24" s="27">
        <v>3.8</v>
      </c>
      <c r="C24" s="86" t="s">
        <v>69</v>
      </c>
      <c r="D24" s="29"/>
      <c r="E24" s="30"/>
      <c r="F24" s="131" t="s">
        <v>70</v>
      </c>
      <c r="G24" s="32"/>
      <c r="H24" s="32"/>
      <c r="I24" s="138" t="s">
        <v>71</v>
      </c>
    </row>
    <row r="25" spans="1:9" s="50" customFormat="1" ht="27">
      <c r="A25" s="48"/>
      <c r="B25" s="27">
        <v>3.9</v>
      </c>
      <c r="C25" s="86" t="s">
        <v>72</v>
      </c>
      <c r="D25" s="29"/>
      <c r="E25" s="30"/>
      <c r="F25" s="131" t="s">
        <v>73</v>
      </c>
      <c r="G25" s="32"/>
      <c r="H25" s="32"/>
      <c r="I25" s="138" t="s">
        <v>74</v>
      </c>
    </row>
    <row r="26" spans="1:9" s="50" customFormat="1" ht="18">
      <c r="A26" s="48"/>
      <c r="B26" s="140">
        <v>3.1</v>
      </c>
      <c r="C26" s="86" t="s">
        <v>75</v>
      </c>
      <c r="D26" s="29"/>
      <c r="E26" s="30"/>
      <c r="F26" s="131" t="s">
        <v>76</v>
      </c>
      <c r="G26" s="32"/>
      <c r="H26" s="32"/>
      <c r="I26" s="138" t="s">
        <v>77</v>
      </c>
    </row>
    <row r="27" spans="1:9" s="50" customFormat="1">
      <c r="A27" s="48"/>
      <c r="B27" s="27">
        <v>3.11</v>
      </c>
      <c r="C27" s="86" t="s">
        <v>78</v>
      </c>
      <c r="D27" s="29"/>
      <c r="E27" s="30"/>
      <c r="F27" s="131" t="s">
        <v>79</v>
      </c>
      <c r="G27" s="32"/>
      <c r="H27" s="32"/>
      <c r="I27" s="138"/>
    </row>
    <row r="28" spans="1:9" s="50" customFormat="1" ht="63.75">
      <c r="A28" s="48"/>
      <c r="B28" s="27">
        <v>3.12</v>
      </c>
      <c r="C28" s="86" t="s">
        <v>80</v>
      </c>
      <c r="D28" s="164"/>
      <c r="E28" s="30"/>
      <c r="F28" s="131" t="s">
        <v>81</v>
      </c>
      <c r="G28" s="32"/>
      <c r="H28" s="32"/>
      <c r="I28" s="138" t="s">
        <v>82</v>
      </c>
    </row>
    <row r="29" spans="1:9" s="50" customFormat="1" ht="33.75">
      <c r="A29" s="48"/>
      <c r="B29" s="27">
        <v>3.13</v>
      </c>
      <c r="C29" s="86" t="s">
        <v>83</v>
      </c>
      <c r="D29" s="29"/>
      <c r="E29" s="30"/>
      <c r="F29" s="131" t="s">
        <v>84</v>
      </c>
      <c r="G29" s="32" t="s">
        <v>85</v>
      </c>
      <c r="H29" s="32"/>
      <c r="I29" s="138" t="s">
        <v>86</v>
      </c>
    </row>
    <row r="30" spans="1:9" s="50" customFormat="1" ht="64.900000000000006" customHeight="1">
      <c r="A30" s="48"/>
      <c r="B30" s="27">
        <v>3.14</v>
      </c>
      <c r="C30" s="86" t="s">
        <v>87</v>
      </c>
      <c r="D30" s="29"/>
      <c r="E30" s="30"/>
      <c r="F30" s="131" t="s">
        <v>88</v>
      </c>
      <c r="G30" s="32"/>
      <c r="H30" s="32"/>
      <c r="I30" s="138" t="s">
        <v>89</v>
      </c>
    </row>
    <row r="31" spans="1:9" s="50" customFormat="1" ht="25.5">
      <c r="A31" s="48"/>
      <c r="B31" s="27"/>
      <c r="C31" s="86" t="s">
        <v>90</v>
      </c>
      <c r="D31" s="29"/>
      <c r="E31" s="30"/>
      <c r="F31" s="131"/>
      <c r="G31" s="32"/>
      <c r="H31" s="32"/>
      <c r="I31" s="138" t="s">
        <v>91</v>
      </c>
    </row>
    <row r="32" spans="1:9" s="50" customFormat="1" ht="49.15" customHeight="1">
      <c r="A32" s="48"/>
      <c r="B32" s="27">
        <v>3.15</v>
      </c>
      <c r="C32" s="86" t="s">
        <v>92</v>
      </c>
      <c r="D32" s="29"/>
      <c r="E32" s="30"/>
      <c r="F32" s="131" t="s">
        <v>93</v>
      </c>
      <c r="G32" s="32"/>
      <c r="H32" s="32"/>
      <c r="I32" s="138" t="s">
        <v>94</v>
      </c>
    </row>
    <row r="33" spans="1:9" s="50" customFormat="1" ht="47.45" customHeight="1">
      <c r="A33" s="48"/>
      <c r="B33" s="27">
        <v>3.16</v>
      </c>
      <c r="C33" s="86" t="s">
        <v>95</v>
      </c>
      <c r="D33" s="29"/>
      <c r="E33" s="30"/>
      <c r="F33" s="131" t="s">
        <v>96</v>
      </c>
      <c r="G33" s="32"/>
      <c r="H33" s="32"/>
      <c r="I33" s="138" t="s">
        <v>97</v>
      </c>
    </row>
    <row r="34" spans="1:9" s="50" customFormat="1" ht="63.75">
      <c r="A34" s="48"/>
      <c r="B34" s="27">
        <v>3.17</v>
      </c>
      <c r="C34" s="86" t="s">
        <v>98</v>
      </c>
      <c r="D34" s="29"/>
      <c r="E34" s="30"/>
      <c r="F34" s="131" t="s">
        <v>99</v>
      </c>
      <c r="G34" s="32"/>
      <c r="H34" s="32"/>
      <c r="I34" s="138" t="s">
        <v>100</v>
      </c>
    </row>
    <row r="35" spans="1:9" s="50" customFormat="1" ht="25.5">
      <c r="A35" s="48"/>
      <c r="B35" s="27">
        <v>3.18</v>
      </c>
      <c r="C35" s="86" t="s">
        <v>101</v>
      </c>
      <c r="D35" s="29"/>
      <c r="E35" s="30"/>
      <c r="F35" s="131" t="s">
        <v>102</v>
      </c>
      <c r="G35" s="32"/>
      <c r="H35" s="32"/>
      <c r="I35" s="138"/>
    </row>
    <row r="36" spans="1:9" s="50" customFormat="1" ht="38.25">
      <c r="A36" s="48"/>
      <c r="B36" s="27">
        <v>3.19</v>
      </c>
      <c r="C36" s="86" t="s">
        <v>103</v>
      </c>
      <c r="D36" s="29"/>
      <c r="E36" s="30"/>
      <c r="F36" s="131" t="s">
        <v>104</v>
      </c>
      <c r="G36" s="32"/>
      <c r="H36" s="32"/>
      <c r="I36" s="138"/>
    </row>
    <row r="37" spans="1:9" s="50" customFormat="1" ht="33.75">
      <c r="A37" s="48"/>
      <c r="B37" s="140">
        <v>3.2</v>
      </c>
      <c r="C37" s="86" t="s">
        <v>105</v>
      </c>
      <c r="D37" s="29"/>
      <c r="E37" s="30"/>
      <c r="F37" s="131" t="s">
        <v>106</v>
      </c>
      <c r="G37" s="32"/>
      <c r="H37" s="32"/>
      <c r="I37" s="138" t="s">
        <v>107</v>
      </c>
    </row>
    <row r="38" spans="1:9" s="50" customFormat="1" ht="33.75">
      <c r="A38" s="48"/>
      <c r="B38" s="27">
        <v>3.21</v>
      </c>
      <c r="C38" s="86" t="s">
        <v>108</v>
      </c>
      <c r="D38" s="29"/>
      <c r="E38" s="30"/>
      <c r="F38" s="131" t="s">
        <v>109</v>
      </c>
      <c r="G38" s="32"/>
      <c r="H38" s="32"/>
      <c r="I38" s="138" t="s">
        <v>110</v>
      </c>
    </row>
    <row r="39" spans="1:9" s="50" customFormat="1" ht="56.25">
      <c r="A39" s="48"/>
      <c r="B39" s="27">
        <v>3.22</v>
      </c>
      <c r="C39" s="86" t="s">
        <v>111</v>
      </c>
      <c r="D39" s="29"/>
      <c r="E39" s="30"/>
      <c r="F39" s="131" t="s">
        <v>112</v>
      </c>
      <c r="G39" s="32" t="s">
        <v>113</v>
      </c>
      <c r="H39" s="32"/>
      <c r="I39" s="138" t="s">
        <v>114</v>
      </c>
    </row>
    <row r="40" spans="1:9" s="50" customFormat="1" ht="38.25">
      <c r="A40" s="48"/>
      <c r="B40" s="27">
        <v>3.23</v>
      </c>
      <c r="C40" s="86" t="s">
        <v>115</v>
      </c>
      <c r="D40" s="29"/>
      <c r="E40" s="30"/>
      <c r="F40" s="131" t="s">
        <v>116</v>
      </c>
      <c r="G40" s="32"/>
      <c r="H40" s="32"/>
      <c r="I40" s="138" t="s">
        <v>117</v>
      </c>
    </row>
    <row r="41" spans="1:9" s="50" customFormat="1" ht="14.65" customHeight="1">
      <c r="A41" s="222" t="s">
        <v>118</v>
      </c>
      <c r="B41" s="223"/>
      <c r="C41" s="223"/>
      <c r="D41" s="223"/>
      <c r="E41" s="223"/>
      <c r="F41" s="223"/>
      <c r="G41" s="223"/>
      <c r="H41" s="223"/>
      <c r="I41" s="224"/>
    </row>
    <row r="42" spans="1:9" s="50" customFormat="1" ht="121.15" customHeight="1">
      <c r="A42" s="48"/>
      <c r="B42" s="27">
        <v>3.24</v>
      </c>
      <c r="C42" s="86" t="s">
        <v>119</v>
      </c>
      <c r="D42" s="29"/>
      <c r="E42" s="30"/>
      <c r="F42" s="131" t="s">
        <v>120</v>
      </c>
      <c r="G42" s="32"/>
      <c r="H42" s="32"/>
      <c r="I42" s="138" t="s">
        <v>121</v>
      </c>
    </row>
    <row r="43" spans="1:9" s="50" customFormat="1" ht="220.15" customHeight="1">
      <c r="A43" s="48"/>
      <c r="B43" s="27">
        <v>3.25</v>
      </c>
      <c r="C43" s="86" t="s">
        <v>122</v>
      </c>
      <c r="D43" s="29"/>
      <c r="E43" s="30"/>
      <c r="F43" s="131" t="s">
        <v>123</v>
      </c>
      <c r="G43" s="32"/>
      <c r="H43" s="32"/>
      <c r="I43" s="138" t="s">
        <v>124</v>
      </c>
    </row>
    <row r="44" spans="1:9" s="50" customFormat="1" ht="55.9" customHeight="1">
      <c r="A44" s="48"/>
      <c r="B44" s="27">
        <v>3.27</v>
      </c>
      <c r="C44" s="86" t="s">
        <v>125</v>
      </c>
      <c r="D44" s="29"/>
      <c r="E44" s="30"/>
      <c r="F44" s="131" t="s">
        <v>126</v>
      </c>
      <c r="G44" s="32"/>
      <c r="H44" s="32"/>
      <c r="I44" s="138" t="s">
        <v>127</v>
      </c>
    </row>
    <row r="45" spans="1:9" s="25" customFormat="1" ht="12.75" customHeight="1">
      <c r="A45" s="34"/>
      <c r="B45" s="35"/>
      <c r="C45" s="36" t="s">
        <v>128</v>
      </c>
      <c r="D45" s="37">
        <f>SUM(D17:D44)</f>
        <v>0</v>
      </c>
      <c r="E45" s="37">
        <f>SUM(E17:E44)</f>
        <v>0</v>
      </c>
      <c r="F45" s="36" t="s">
        <v>28</v>
      </c>
      <c r="G45" s="39" t="str">
        <f>IF(ISERROR(SUM(E45/D45)),"",SUM(E45/D45))</f>
        <v/>
      </c>
      <c r="H45" s="39"/>
      <c r="I45" s="40"/>
    </row>
    <row r="46" spans="1:9" s="25" customFormat="1" ht="12.4" customHeight="1">
      <c r="A46" s="225" t="s">
        <v>129</v>
      </c>
      <c r="B46" s="225"/>
      <c r="C46" s="225"/>
      <c r="D46" s="225"/>
      <c r="E46" s="225"/>
      <c r="F46" s="225"/>
      <c r="G46" s="225"/>
      <c r="H46" s="225"/>
      <c r="I46" s="225"/>
    </row>
    <row r="47" spans="1:9" s="25" customFormat="1" ht="43.5" customHeight="1">
      <c r="A47" s="57"/>
      <c r="B47" s="142">
        <v>4.0999999999999996</v>
      </c>
      <c r="C47" s="143" t="s">
        <v>130</v>
      </c>
      <c r="D47" s="144"/>
      <c r="E47" s="145"/>
      <c r="F47" s="148" t="s">
        <v>131</v>
      </c>
      <c r="G47" s="146" t="s">
        <v>132</v>
      </c>
      <c r="H47" s="147"/>
      <c r="I47" s="139" t="s">
        <v>133</v>
      </c>
    </row>
    <row r="48" spans="1:9" s="25" customFormat="1" ht="81.599999999999994" customHeight="1">
      <c r="A48" s="57"/>
      <c r="B48" s="142">
        <v>4.2</v>
      </c>
      <c r="C48" s="149" t="s">
        <v>134</v>
      </c>
      <c r="D48" s="144"/>
      <c r="E48" s="145"/>
      <c r="F48" s="148" t="s">
        <v>135</v>
      </c>
      <c r="G48" s="147"/>
      <c r="H48" s="147"/>
      <c r="I48" s="139" t="s">
        <v>136</v>
      </c>
    </row>
    <row r="49" spans="1:9" s="25" customFormat="1" ht="15.4" customHeight="1">
      <c r="A49" s="34"/>
      <c r="B49" s="35"/>
      <c r="C49" s="36" t="s">
        <v>137</v>
      </c>
      <c r="D49" s="37">
        <f>SUM(D21:D48)</f>
        <v>0</v>
      </c>
      <c r="E49" s="37">
        <f>SUM(E21:E48)</f>
        <v>0</v>
      </c>
      <c r="F49" s="36" t="s">
        <v>28</v>
      </c>
      <c r="G49" s="39" t="str">
        <f>IF(ISERROR(SUM(E49/D49)),"",SUM(E49/D49))</f>
        <v/>
      </c>
      <c r="H49" s="39"/>
      <c r="I49" s="40"/>
    </row>
    <row r="50" spans="1:9" s="25" customFormat="1" ht="16.149999999999999" customHeight="1">
      <c r="A50" s="226" t="s">
        <v>138</v>
      </c>
      <c r="B50" s="226"/>
      <c r="C50" s="226"/>
      <c r="D50" s="226"/>
      <c r="E50" s="226"/>
      <c r="F50" s="226"/>
      <c r="G50" s="226"/>
      <c r="H50" s="226"/>
      <c r="I50" s="227"/>
    </row>
    <row r="51" spans="1:9" s="25" customFormat="1" ht="21.4" customHeight="1">
      <c r="A51" s="220" t="s">
        <v>139</v>
      </c>
      <c r="B51" s="220"/>
      <c r="C51" s="220"/>
      <c r="D51" s="220"/>
      <c r="E51" s="220"/>
      <c r="F51" s="220"/>
      <c r="G51" s="220"/>
      <c r="H51" s="220"/>
      <c r="I51" s="221"/>
    </row>
    <row r="52" spans="1:9" s="25" customFormat="1" ht="99" customHeight="1">
      <c r="A52" s="57"/>
      <c r="B52" s="142">
        <v>5.0999999999999996</v>
      </c>
      <c r="C52" s="149" t="s">
        <v>140</v>
      </c>
      <c r="D52" s="144"/>
      <c r="E52" s="145"/>
      <c r="F52" s="148" t="s">
        <v>141</v>
      </c>
      <c r="G52" s="147"/>
      <c r="H52" s="147"/>
      <c r="I52" s="139" t="s">
        <v>142</v>
      </c>
    </row>
    <row r="53" spans="1:9" s="25" customFormat="1" ht="86.65" customHeight="1">
      <c r="A53" s="57"/>
      <c r="B53" s="142">
        <v>5.2</v>
      </c>
      <c r="C53" s="149" t="s">
        <v>143</v>
      </c>
      <c r="D53" s="144"/>
      <c r="E53" s="145"/>
      <c r="F53" s="148" t="s">
        <v>144</v>
      </c>
      <c r="G53" s="147"/>
      <c r="H53" s="147"/>
      <c r="I53" s="139" t="s">
        <v>145</v>
      </c>
    </row>
    <row r="54" spans="1:9" s="25" customFormat="1" ht="12.4" customHeight="1">
      <c r="A54" s="57"/>
      <c r="B54" s="35"/>
      <c r="C54" s="36" t="s">
        <v>146</v>
      </c>
      <c r="D54" s="37">
        <f>SUM(D26:D53)</f>
        <v>0</v>
      </c>
      <c r="E54" s="37">
        <f>SUM(E26:E53)</f>
        <v>0</v>
      </c>
      <c r="F54" s="36" t="s">
        <v>28</v>
      </c>
      <c r="G54" s="39" t="str">
        <f>IF(ISERROR(SUM(E54/D54)),"",SUM(E54/D54))</f>
        <v/>
      </c>
      <c r="H54" s="39"/>
      <c r="I54" s="40"/>
    </row>
    <row r="55" spans="1:9" s="93" customFormat="1" ht="16.5" customHeight="1">
      <c r="A55" s="94" t="s">
        <v>147</v>
      </c>
      <c r="B55" s="95"/>
      <c r="C55" s="96"/>
      <c r="D55" s="97"/>
      <c r="E55" s="97"/>
      <c r="F55" s="96"/>
      <c r="G55" s="98"/>
      <c r="H55" s="98"/>
      <c r="I55" s="96"/>
    </row>
    <row r="56" spans="1:9">
      <c r="A56" s="99"/>
      <c r="B56" s="100" t="s">
        <v>148</v>
      </c>
      <c r="C56" s="99"/>
      <c r="D56" s="101"/>
      <c r="E56" s="101"/>
      <c r="F56" s="100"/>
      <c r="G56" s="102"/>
      <c r="H56" s="102"/>
      <c r="I56" s="99"/>
    </row>
    <row r="57" spans="1:9" ht="51">
      <c r="A57" s="104"/>
      <c r="B57" s="105" t="s">
        <v>149</v>
      </c>
      <c r="C57" s="92" t="s">
        <v>150</v>
      </c>
      <c r="D57" s="29">
        <f t="shared" ref="D57:D66" si="2">COUNT(E57)*2</f>
        <v>0</v>
      </c>
      <c r="E57" s="30"/>
      <c r="F57" s="134" t="s">
        <v>151</v>
      </c>
      <c r="G57" s="106"/>
      <c r="H57" s="106"/>
      <c r="I57" s="107"/>
    </row>
    <row r="58" spans="1:9" ht="38.25">
      <c r="A58" s="48"/>
      <c r="B58" s="108" t="s">
        <v>152</v>
      </c>
      <c r="C58" s="86" t="s">
        <v>153</v>
      </c>
      <c r="D58" s="29">
        <f t="shared" si="2"/>
        <v>0</v>
      </c>
      <c r="E58" s="30"/>
      <c r="F58" s="134" t="s">
        <v>154</v>
      </c>
      <c r="G58" s="109"/>
      <c r="H58" s="109"/>
      <c r="I58" s="110"/>
    </row>
    <row r="59" spans="1:9" ht="57" customHeight="1">
      <c r="A59" s="48"/>
      <c r="B59" s="108" t="s">
        <v>155</v>
      </c>
      <c r="C59" s="86" t="s">
        <v>156</v>
      </c>
      <c r="D59" s="29">
        <f t="shared" si="2"/>
        <v>0</v>
      </c>
      <c r="E59" s="30"/>
      <c r="F59" s="134" t="s">
        <v>157</v>
      </c>
      <c r="G59" s="109"/>
      <c r="H59" s="109"/>
      <c r="I59" s="110"/>
    </row>
    <row r="60" spans="1:9" s="50" customFormat="1" ht="38.25">
      <c r="A60" s="48"/>
      <c r="B60" s="108" t="s">
        <v>158</v>
      </c>
      <c r="C60" s="141" t="s">
        <v>159</v>
      </c>
      <c r="D60" s="29">
        <f t="shared" si="2"/>
        <v>0</v>
      </c>
      <c r="E60" s="30"/>
      <c r="F60" s="134" t="s">
        <v>160</v>
      </c>
      <c r="G60" s="109"/>
      <c r="H60" s="109"/>
      <c r="I60" s="110"/>
    </row>
    <row r="61" spans="1:9" s="41" customFormat="1" ht="67.150000000000006" customHeight="1">
      <c r="A61" s="48"/>
      <c r="B61" s="108" t="s">
        <v>161</v>
      </c>
      <c r="C61" s="86" t="s">
        <v>162</v>
      </c>
      <c r="D61" s="29">
        <f t="shared" si="2"/>
        <v>0</v>
      </c>
      <c r="E61" s="30"/>
      <c r="F61" s="134" t="s">
        <v>163</v>
      </c>
      <c r="G61" s="109"/>
      <c r="H61" s="109"/>
      <c r="I61" s="110"/>
    </row>
    <row r="62" spans="1:9" s="25" customFormat="1" ht="28.5" customHeight="1">
      <c r="A62" s="48"/>
      <c r="B62" s="108" t="s">
        <v>164</v>
      </c>
      <c r="C62" s="165" t="s">
        <v>165</v>
      </c>
      <c r="D62" s="29">
        <f t="shared" si="2"/>
        <v>0</v>
      </c>
      <c r="E62" s="30"/>
      <c r="F62" s="134" t="s">
        <v>166</v>
      </c>
      <c r="G62" s="109"/>
      <c r="H62" s="109"/>
      <c r="I62" s="110"/>
    </row>
    <row r="63" spans="1:9" s="103" customFormat="1" ht="45" customHeight="1">
      <c r="A63" s="48"/>
      <c r="B63" s="108" t="s">
        <v>167</v>
      </c>
      <c r="C63" s="86" t="s">
        <v>168</v>
      </c>
      <c r="D63" s="29">
        <f t="shared" si="2"/>
        <v>0</v>
      </c>
      <c r="E63" s="30"/>
      <c r="F63" s="134" t="s">
        <v>169</v>
      </c>
      <c r="G63" s="109"/>
      <c r="H63" s="109"/>
      <c r="I63" s="110"/>
    </row>
    <row r="64" spans="1:9" ht="76.5">
      <c r="A64" s="48"/>
      <c r="B64" s="108" t="s">
        <v>170</v>
      </c>
      <c r="C64" s="86" t="s">
        <v>171</v>
      </c>
      <c r="D64" s="29">
        <f t="shared" si="2"/>
        <v>0</v>
      </c>
      <c r="E64" s="30"/>
      <c r="F64" s="134" t="s">
        <v>172</v>
      </c>
      <c r="G64" s="109"/>
      <c r="H64" s="109"/>
      <c r="I64" s="110"/>
    </row>
    <row r="65" spans="1:9" s="93" customFormat="1" ht="51">
      <c r="A65" s="48"/>
      <c r="B65" s="108" t="s">
        <v>173</v>
      </c>
      <c r="C65" s="86" t="s">
        <v>174</v>
      </c>
      <c r="D65" s="29">
        <f t="shared" si="2"/>
        <v>0</v>
      </c>
      <c r="E65" s="30"/>
      <c r="F65" s="134" t="s">
        <v>175</v>
      </c>
      <c r="G65" s="153" t="s">
        <v>176</v>
      </c>
      <c r="H65" s="155" t="s">
        <v>177</v>
      </c>
      <c r="I65" s="110"/>
    </row>
    <row r="66" spans="1:9" ht="76.5">
      <c r="A66" s="48"/>
      <c r="B66" s="108" t="s">
        <v>178</v>
      </c>
      <c r="C66" s="166" t="s">
        <v>179</v>
      </c>
      <c r="D66" s="29">
        <f t="shared" si="2"/>
        <v>0</v>
      </c>
      <c r="E66" s="30"/>
      <c r="F66" s="134" t="s">
        <v>180</v>
      </c>
      <c r="G66" s="153" t="s">
        <v>181</v>
      </c>
      <c r="H66" s="155" t="s">
        <v>182</v>
      </c>
      <c r="I66" s="110"/>
    </row>
    <row r="67" spans="1:9" ht="75.599999999999994" customHeight="1">
      <c r="A67" s="200"/>
      <c r="B67" s="201" t="s">
        <v>183</v>
      </c>
      <c r="C67" s="202" t="s">
        <v>184</v>
      </c>
      <c r="D67" s="29"/>
      <c r="E67" s="30"/>
      <c r="F67" s="151" t="s">
        <v>185</v>
      </c>
      <c r="G67" s="153"/>
      <c r="H67" s="155" t="s">
        <v>186</v>
      </c>
      <c r="I67" s="203"/>
    </row>
    <row r="68" spans="1:9">
      <c r="A68" s="34"/>
      <c r="B68" s="58"/>
      <c r="C68" s="61" t="s">
        <v>187</v>
      </c>
      <c r="D68" s="60">
        <f>SUM(D57:D66)</f>
        <v>0</v>
      </c>
      <c r="E68" s="60">
        <f>SUM(E57:E66)</f>
        <v>0</v>
      </c>
      <c r="F68" s="61" t="s">
        <v>28</v>
      </c>
      <c r="G68" s="62" t="str">
        <f>IF(ISERROR(SUM(E68/D68)),"",SUM(E68/D68))</f>
        <v/>
      </c>
      <c r="H68" s="62"/>
      <c r="I68" s="63"/>
    </row>
    <row r="69" spans="1:9" ht="28.5" customHeight="1">
      <c r="A69" s="94" t="s">
        <v>188</v>
      </c>
      <c r="B69" s="95"/>
      <c r="C69" s="96"/>
      <c r="D69" s="97"/>
      <c r="E69" s="97"/>
      <c r="F69" s="96"/>
      <c r="G69" s="98"/>
      <c r="H69" s="98"/>
      <c r="I69" s="96"/>
    </row>
    <row r="70" spans="1:9">
      <c r="A70" s="111"/>
      <c r="B70" s="112" t="s">
        <v>189</v>
      </c>
      <c r="C70" s="113"/>
      <c r="D70" s="113"/>
      <c r="E70" s="113"/>
      <c r="F70" s="113"/>
      <c r="G70" s="114"/>
      <c r="H70" s="114"/>
      <c r="I70" s="115"/>
    </row>
    <row r="71" spans="1:9" ht="25.5">
      <c r="A71" s="88"/>
      <c r="B71" s="105" t="s">
        <v>190</v>
      </c>
      <c r="C71" s="92" t="s">
        <v>191</v>
      </c>
      <c r="D71" s="29">
        <f t="shared" ref="D71:D78" si="3">COUNT(E71)*2</f>
        <v>0</v>
      </c>
      <c r="E71" s="30"/>
      <c r="F71" s="133" t="s">
        <v>192</v>
      </c>
      <c r="G71" s="154" t="s">
        <v>193</v>
      </c>
      <c r="H71" s="156" t="s">
        <v>194</v>
      </c>
      <c r="I71" s="107"/>
    </row>
    <row r="72" spans="1:9" ht="25.5">
      <c r="A72" s="26"/>
      <c r="B72" s="108" t="s">
        <v>195</v>
      </c>
      <c r="C72" s="86" t="s">
        <v>196</v>
      </c>
      <c r="D72" s="29">
        <f t="shared" si="3"/>
        <v>0</v>
      </c>
      <c r="E72" s="30"/>
      <c r="F72" s="133" t="s">
        <v>197</v>
      </c>
      <c r="G72" s="154" t="s">
        <v>193</v>
      </c>
      <c r="H72" s="155" t="s">
        <v>198</v>
      </c>
      <c r="I72" s="110"/>
    </row>
    <row r="73" spans="1:9" ht="38.25">
      <c r="A73" s="26"/>
      <c r="B73" s="108" t="s">
        <v>199</v>
      </c>
      <c r="C73" s="86" t="s">
        <v>200</v>
      </c>
      <c r="D73" s="29">
        <f t="shared" si="3"/>
        <v>0</v>
      </c>
      <c r="E73" s="30"/>
      <c r="F73" s="133" t="s">
        <v>201</v>
      </c>
      <c r="G73" s="109"/>
      <c r="H73" s="109"/>
      <c r="I73" s="110"/>
    </row>
    <row r="74" spans="1:9" ht="27">
      <c r="A74" s="26"/>
      <c r="B74" s="108" t="s">
        <v>202</v>
      </c>
      <c r="C74" s="86" t="s">
        <v>203</v>
      </c>
      <c r="D74" s="29">
        <f t="shared" si="3"/>
        <v>0</v>
      </c>
      <c r="E74" s="30"/>
      <c r="F74" s="133" t="s">
        <v>201</v>
      </c>
      <c r="G74" s="109"/>
      <c r="H74" s="109"/>
      <c r="I74" s="110"/>
    </row>
    <row r="75" spans="1:9" s="41" customFormat="1" ht="36" customHeight="1">
      <c r="A75" s="26"/>
      <c r="B75" s="108" t="s">
        <v>204</v>
      </c>
      <c r="C75" s="86" t="s">
        <v>205</v>
      </c>
      <c r="D75" s="29">
        <f t="shared" si="3"/>
        <v>0</v>
      </c>
      <c r="E75" s="30"/>
      <c r="F75" s="133" t="s">
        <v>206</v>
      </c>
      <c r="G75" s="109"/>
      <c r="H75" s="109"/>
      <c r="I75" s="110"/>
    </row>
    <row r="76" spans="1:9" s="25" customFormat="1" ht="34.5" customHeight="1">
      <c r="A76" s="26"/>
      <c r="B76" s="108" t="s">
        <v>207</v>
      </c>
      <c r="C76" s="86" t="s">
        <v>208</v>
      </c>
      <c r="D76" s="29">
        <f t="shared" si="3"/>
        <v>0</v>
      </c>
      <c r="E76" s="30"/>
      <c r="F76" s="133" t="s">
        <v>209</v>
      </c>
      <c r="G76" s="109"/>
      <c r="H76" s="109"/>
      <c r="I76" s="110"/>
    </row>
    <row r="77" spans="1:9" s="103" customFormat="1" ht="30" customHeight="1">
      <c r="A77" s="26"/>
      <c r="B77" s="108" t="s">
        <v>210</v>
      </c>
      <c r="C77" s="86" t="s">
        <v>211</v>
      </c>
      <c r="D77" s="29">
        <f t="shared" si="3"/>
        <v>0</v>
      </c>
      <c r="E77" s="30"/>
      <c r="F77" s="133" t="s">
        <v>212</v>
      </c>
      <c r="G77" s="153"/>
      <c r="H77" s="109"/>
      <c r="I77" s="110"/>
    </row>
    <row r="78" spans="1:9" ht="38.25">
      <c r="A78" s="88"/>
      <c r="B78" s="108" t="s">
        <v>213</v>
      </c>
      <c r="C78" s="86" t="s">
        <v>214</v>
      </c>
      <c r="D78" s="29">
        <f t="shared" si="3"/>
        <v>0</v>
      </c>
      <c r="E78" s="30"/>
      <c r="F78" s="133" t="s">
        <v>215</v>
      </c>
      <c r="G78" s="109"/>
      <c r="H78" s="109"/>
      <c r="I78" s="110"/>
    </row>
    <row r="79" spans="1:9" ht="25.5">
      <c r="A79" s="211"/>
      <c r="B79" s="212" t="s">
        <v>216</v>
      </c>
      <c r="C79" s="213" t="s">
        <v>217</v>
      </c>
      <c r="D79" s="164"/>
      <c r="E79" s="214"/>
      <c r="F79" s="215" t="s">
        <v>218</v>
      </c>
      <c r="G79" s="155"/>
      <c r="H79" s="155"/>
      <c r="I79" s="203"/>
    </row>
    <row r="80" spans="1:9" ht="22.5">
      <c r="A80" s="34"/>
      <c r="B80" s="116"/>
      <c r="C80" s="117" t="s">
        <v>219</v>
      </c>
      <c r="D80" s="118">
        <f>SUM(D71:D78)</f>
        <v>0</v>
      </c>
      <c r="E80" s="118">
        <f>SUM(E71:E78)</f>
        <v>0</v>
      </c>
      <c r="F80" s="117" t="s">
        <v>28</v>
      </c>
      <c r="G80" s="119">
        <f>G78</f>
        <v>0</v>
      </c>
      <c r="H80" s="119"/>
      <c r="I80" s="120"/>
    </row>
    <row r="81" spans="1:9">
      <c r="A81" s="121" t="s">
        <v>220</v>
      </c>
      <c r="B81" s="43"/>
      <c r="C81" s="44"/>
      <c r="D81" s="45"/>
      <c r="E81" s="45"/>
      <c r="F81" s="44"/>
      <c r="G81" s="47"/>
      <c r="H81" s="47"/>
      <c r="I81" s="122"/>
    </row>
    <row r="82" spans="1:9" ht="27">
      <c r="A82" s="26"/>
      <c r="B82" s="27">
        <v>7.1</v>
      </c>
      <c r="C82" s="86" t="s">
        <v>221</v>
      </c>
      <c r="D82" s="29">
        <f t="shared" ref="D82:D93" si="4">COUNT(E82)*2</f>
        <v>0</v>
      </c>
      <c r="E82" s="30"/>
      <c r="F82" s="135" t="s">
        <v>222</v>
      </c>
      <c r="G82" s="109"/>
      <c r="H82" s="109"/>
      <c r="I82" s="150" t="s">
        <v>223</v>
      </c>
    </row>
    <row r="83" spans="1:9" ht="56.25">
      <c r="A83" s="26"/>
      <c r="B83" s="27">
        <v>7.2</v>
      </c>
      <c r="C83" s="86" t="s">
        <v>224</v>
      </c>
      <c r="D83" s="29"/>
      <c r="E83" s="30"/>
      <c r="F83" s="151" t="s">
        <v>225</v>
      </c>
      <c r="G83" s="153" t="s">
        <v>226</v>
      </c>
      <c r="H83" s="155" t="s">
        <v>227</v>
      </c>
      <c r="I83" s="110"/>
    </row>
    <row r="84" spans="1:9" ht="36">
      <c r="A84" s="26"/>
      <c r="B84" s="27">
        <v>7.3</v>
      </c>
      <c r="C84" s="86" t="s">
        <v>228</v>
      </c>
      <c r="D84" s="29"/>
      <c r="E84" s="30"/>
      <c r="F84" s="151" t="s">
        <v>229</v>
      </c>
      <c r="G84" s="109"/>
      <c r="H84" s="109"/>
      <c r="I84" s="110"/>
    </row>
    <row r="85" spans="1:9" ht="60">
      <c r="A85" s="26"/>
      <c r="B85" s="27">
        <v>7.4</v>
      </c>
      <c r="C85" s="86" t="s">
        <v>230</v>
      </c>
      <c r="D85" s="29"/>
      <c r="E85" s="30"/>
      <c r="F85" s="151" t="s">
        <v>231</v>
      </c>
      <c r="G85" s="152" t="s">
        <v>232</v>
      </c>
      <c r="H85" s="155" t="s">
        <v>233</v>
      </c>
      <c r="I85" s="150" t="s">
        <v>234</v>
      </c>
    </row>
    <row r="86" spans="1:9" ht="56.25">
      <c r="A86" s="26"/>
      <c r="B86" s="27">
        <v>7.5</v>
      </c>
      <c r="C86" s="86" t="s">
        <v>235</v>
      </c>
      <c r="D86" s="29"/>
      <c r="E86" s="30"/>
      <c r="F86" s="151" t="s">
        <v>236</v>
      </c>
      <c r="G86" s="153" t="s">
        <v>237</v>
      </c>
      <c r="H86" s="155" t="s">
        <v>238</v>
      </c>
      <c r="I86" s="150" t="s">
        <v>239</v>
      </c>
    </row>
    <row r="87" spans="1:9" ht="72">
      <c r="A87" s="26"/>
      <c r="B87" s="27">
        <v>7.6</v>
      </c>
      <c r="C87" s="86" t="s">
        <v>240</v>
      </c>
      <c r="D87" s="29"/>
      <c r="E87" s="30"/>
      <c r="F87" s="151" t="s">
        <v>241</v>
      </c>
      <c r="G87" s="109"/>
      <c r="H87" s="155" t="s">
        <v>242</v>
      </c>
      <c r="I87" s="110"/>
    </row>
    <row r="88" spans="1:9" ht="67.5">
      <c r="A88" s="26"/>
      <c r="B88" s="27">
        <v>7.7</v>
      </c>
      <c r="C88" s="86" t="s">
        <v>243</v>
      </c>
      <c r="D88" s="29"/>
      <c r="E88" s="30"/>
      <c r="F88" s="151" t="s">
        <v>244</v>
      </c>
      <c r="G88" s="171" t="s">
        <v>245</v>
      </c>
      <c r="H88" s="172" t="s">
        <v>246</v>
      </c>
      <c r="I88" s="173" t="s">
        <v>247</v>
      </c>
    </row>
    <row r="89" spans="1:9" ht="38.25">
      <c r="A89" s="26"/>
      <c r="B89" s="27">
        <v>7.8</v>
      </c>
      <c r="C89" s="86" t="s">
        <v>248</v>
      </c>
      <c r="D89" s="29"/>
      <c r="E89" s="30"/>
      <c r="F89" s="151" t="s">
        <v>249</v>
      </c>
      <c r="G89" s="109"/>
      <c r="H89" s="109"/>
      <c r="I89" s="150" t="s">
        <v>250</v>
      </c>
    </row>
    <row r="90" spans="1:9" ht="38.25">
      <c r="A90" s="26"/>
      <c r="B90" s="27">
        <v>7.9</v>
      </c>
      <c r="C90" s="86" t="s">
        <v>251</v>
      </c>
      <c r="D90" s="29"/>
      <c r="E90" s="30"/>
      <c r="F90" s="151" t="s">
        <v>252</v>
      </c>
      <c r="G90" s="153"/>
      <c r="H90" s="109"/>
      <c r="I90" s="150" t="s">
        <v>253</v>
      </c>
    </row>
    <row r="91" spans="1:9" ht="63.75">
      <c r="A91" s="26"/>
      <c r="B91" s="140">
        <v>7.1</v>
      </c>
      <c r="C91" s="86" t="s">
        <v>254</v>
      </c>
      <c r="D91" s="29">
        <f t="shared" si="4"/>
        <v>0</v>
      </c>
      <c r="E91" s="30"/>
      <c r="F91" s="151" t="s">
        <v>255</v>
      </c>
      <c r="G91" s="153" t="s">
        <v>256</v>
      </c>
      <c r="H91" s="157" t="s">
        <v>257</v>
      </c>
      <c r="I91" s="124"/>
    </row>
    <row r="92" spans="1:9" ht="63.75">
      <c r="A92" s="26"/>
      <c r="B92" s="27">
        <v>7.11</v>
      </c>
      <c r="C92" s="141" t="s">
        <v>258</v>
      </c>
      <c r="D92" s="29">
        <f t="shared" si="4"/>
        <v>0</v>
      </c>
      <c r="E92" s="30"/>
      <c r="F92" s="151" t="s">
        <v>259</v>
      </c>
      <c r="G92" s="153" t="s">
        <v>260</v>
      </c>
      <c r="H92" s="157" t="s">
        <v>261</v>
      </c>
      <c r="I92" s="124"/>
    </row>
    <row r="93" spans="1:9" ht="178.5">
      <c r="A93" s="26"/>
      <c r="B93" s="140">
        <v>7.12</v>
      </c>
      <c r="C93" s="167" t="s">
        <v>262</v>
      </c>
      <c r="D93" s="29">
        <f t="shared" si="4"/>
        <v>0</v>
      </c>
      <c r="E93" s="30"/>
      <c r="F93" s="151" t="s">
        <v>263</v>
      </c>
      <c r="G93" s="153" t="s">
        <v>264</v>
      </c>
      <c r="H93" s="155" t="s">
        <v>265</v>
      </c>
      <c r="I93" s="150" t="s">
        <v>266</v>
      </c>
    </row>
    <row r="94" spans="1:9" ht="22.5">
      <c r="A94" s="57"/>
      <c r="B94" s="116"/>
      <c r="C94" s="117" t="s">
        <v>267</v>
      </c>
      <c r="D94" s="118">
        <f>SUM(D82:D93)</f>
        <v>0</v>
      </c>
      <c r="E94" s="118">
        <f>SUM(E82:E93)</f>
        <v>0</v>
      </c>
      <c r="F94" s="117" t="s">
        <v>28</v>
      </c>
      <c r="G94" s="119" t="str">
        <f>IF(ISERROR(SUM(E94/D94)),"",SUM(E94/D94))</f>
        <v/>
      </c>
      <c r="H94" s="119"/>
      <c r="I94" s="120"/>
    </row>
    <row r="95" spans="1:9" s="41" customFormat="1" ht="18.75">
      <c r="A95" s="34"/>
      <c r="B95" s="58"/>
      <c r="C95" s="59" t="s">
        <v>268</v>
      </c>
      <c r="D95" s="60"/>
      <c r="E95" s="60"/>
      <c r="F95" s="61"/>
      <c r="G95" s="62"/>
      <c r="H95" s="62"/>
      <c r="I95" s="63"/>
    </row>
    <row r="96" spans="1:9" s="123" customFormat="1" ht="12.75" customHeight="1">
      <c r="A96" s="34"/>
      <c r="B96" s="58"/>
      <c r="C96" s="64" t="s">
        <v>269</v>
      </c>
      <c r="D96" s="219"/>
      <c r="E96" s="219"/>
      <c r="F96" s="219"/>
      <c r="G96" s="219"/>
      <c r="H96" s="219"/>
      <c r="I96" s="219"/>
    </row>
    <row r="97" spans="1:9" ht="15.75">
      <c r="A97" s="34"/>
      <c r="B97" s="58"/>
      <c r="C97" s="64" t="s">
        <v>270</v>
      </c>
      <c r="D97" s="219"/>
      <c r="E97" s="219"/>
      <c r="F97" s="219"/>
      <c r="G97" s="219"/>
      <c r="H97" s="219"/>
      <c r="I97" s="219"/>
    </row>
    <row r="98" spans="1:9" ht="77.25" customHeight="1">
      <c r="A98" s="34"/>
      <c r="B98" s="58"/>
      <c r="C98" s="64" t="s">
        <v>271</v>
      </c>
      <c r="D98" s="219"/>
      <c r="E98" s="219"/>
      <c r="F98" s="219"/>
      <c r="G98" s="219"/>
      <c r="H98" s="219"/>
      <c r="I98" s="219"/>
    </row>
    <row r="99" spans="1:9" ht="60.75" customHeight="1">
      <c r="A99" s="34"/>
      <c r="B99" s="58"/>
      <c r="C99" s="61"/>
      <c r="D99" s="218" t="s">
        <v>272</v>
      </c>
      <c r="E99" s="218"/>
      <c r="F99" s="218"/>
      <c r="G99" s="218"/>
      <c r="H99" s="218"/>
      <c r="I99" s="218"/>
    </row>
    <row r="100" spans="1:9" ht="27">
      <c r="A100" s="34"/>
      <c r="B100" s="58"/>
      <c r="C100" s="65" t="s">
        <v>273</v>
      </c>
      <c r="D100" s="66" t="s">
        <v>274</v>
      </c>
      <c r="E100" s="66" t="s">
        <v>12</v>
      </c>
      <c r="F100" s="67" t="s">
        <v>275</v>
      </c>
      <c r="G100" s="68"/>
      <c r="H100" s="68"/>
    </row>
    <row r="101" spans="1:9" s="41" customFormat="1" ht="35.65" customHeight="1">
      <c r="A101" s="18"/>
      <c r="B101" s="70"/>
      <c r="C101" s="125"/>
      <c r="D101" s="126"/>
      <c r="E101" s="126"/>
      <c r="F101" s="127"/>
      <c r="G101" s="68"/>
      <c r="H101" s="68"/>
      <c r="I101" s="69"/>
    </row>
    <row r="102" spans="1:9" s="41" customFormat="1" ht="35.25" customHeight="1">
      <c r="A102" s="3"/>
      <c r="B102" s="70"/>
      <c r="C102" s="71" t="e">
        <f>#REF!</f>
        <v>#REF!</v>
      </c>
      <c r="D102" s="2" t="e">
        <f>#REF!</f>
        <v>#REF!</v>
      </c>
      <c r="E102" s="2" t="e">
        <f>#REF!</f>
        <v>#REF!</v>
      </c>
      <c r="F102" s="72" t="str">
        <f>IF(ISERROR(SUM(E102/D102)),"",SUM(E102/D102))</f>
        <v/>
      </c>
      <c r="G102" s="68"/>
      <c r="H102" s="68"/>
      <c r="I102" s="69"/>
    </row>
    <row r="103" spans="1:9" s="41" customFormat="1" ht="45.75" customHeight="1">
      <c r="A103" s="3"/>
      <c r="B103" s="70"/>
      <c r="C103" s="73" t="str">
        <f>C15</f>
        <v>Section  2 - MEDICATION MANAGEMENT Total:</v>
      </c>
      <c r="D103" s="2">
        <f>D15</f>
        <v>0</v>
      </c>
      <c r="E103" s="2">
        <f>E15</f>
        <v>0</v>
      </c>
      <c r="F103" s="72" t="str">
        <f t="shared" ref="F103:F107" si="5">IF(ISERROR(SUM(E103/D103)),"",SUM(E103/D103))</f>
        <v/>
      </c>
      <c r="G103" s="68"/>
      <c r="H103" s="68"/>
      <c r="I103" s="18"/>
    </row>
    <row r="104" spans="1:9" s="41" customFormat="1" ht="45.75" customHeight="1">
      <c r="A104" s="3"/>
      <c r="B104" s="70"/>
      <c r="C104" s="73" t="str">
        <f>C45</f>
        <v>Section 3 - HEALTH &amp; SAFETY and EMERGENCY RESPONSE Total:</v>
      </c>
      <c r="D104" s="2">
        <f>D45</f>
        <v>0</v>
      </c>
      <c r="E104" s="2">
        <f>E45</f>
        <v>0</v>
      </c>
      <c r="F104" s="72" t="str">
        <f t="shared" si="5"/>
        <v/>
      </c>
      <c r="G104" s="68"/>
      <c r="H104" s="68"/>
      <c r="I104" s="18"/>
    </row>
    <row r="105" spans="1:9" s="41" customFormat="1" ht="45.75" customHeight="1">
      <c r="A105" s="18"/>
      <c r="B105" s="70"/>
      <c r="C105" s="71" t="s">
        <v>276</v>
      </c>
      <c r="D105" s="2">
        <f>SUM(D106:D107)</f>
        <v>0</v>
      </c>
      <c r="E105" s="2">
        <f>SUM(E106:E107)</f>
        <v>0</v>
      </c>
      <c r="F105" s="72" t="str">
        <f>IF(ISERROR(SUM(E105/D105)),"",SUM(E105/D105))</f>
        <v/>
      </c>
      <c r="G105" s="68"/>
      <c r="H105" s="68"/>
      <c r="I105" s="18"/>
    </row>
    <row r="106" spans="1:9" s="41" customFormat="1" ht="24" customHeight="1">
      <c r="A106" s="3"/>
      <c r="B106" s="70"/>
      <c r="C106" s="71" t="str">
        <f>C68</f>
        <v>Section 6A - DIRECT CARE STAFF TRAINING REQUIREMENTS Total:</v>
      </c>
      <c r="D106" s="2">
        <f>D68</f>
        <v>0</v>
      </c>
      <c r="E106" s="2">
        <f>E68</f>
        <v>0</v>
      </c>
      <c r="F106" s="128" t="str">
        <f t="shared" si="5"/>
        <v/>
      </c>
      <c r="G106" s="68"/>
      <c r="H106" s="68"/>
      <c r="I106" s="18"/>
    </row>
    <row r="107" spans="1:9" s="41" customFormat="1" ht="24">
      <c r="A107" s="3"/>
      <c r="B107" s="70"/>
      <c r="C107" s="71" t="str">
        <f>C80</f>
        <v>Section 6B - TRAINING REQUIREMENTS 
FOR SPECIALIZED RESIDENTIAL Total:</v>
      </c>
      <c r="D107" s="2">
        <f>D80</f>
        <v>0</v>
      </c>
      <c r="E107" s="2">
        <f>E80</f>
        <v>0</v>
      </c>
      <c r="F107" s="128" t="str">
        <f t="shared" si="5"/>
        <v/>
      </c>
      <c r="G107" s="68"/>
      <c r="H107" s="68"/>
      <c r="I107" s="18"/>
    </row>
    <row r="108" spans="1:9" ht="6.6" customHeight="1">
      <c r="C108" s="71" t="str">
        <f>C94</f>
        <v>Section  7 - CREDENTIALING AND 
PERSONNEL MANAGEMENT REQUIREMENTS Total:</v>
      </c>
      <c r="D108" s="129">
        <f>D94</f>
        <v>0</v>
      </c>
      <c r="E108" s="129">
        <f>E94</f>
        <v>0</v>
      </c>
      <c r="F108" s="72" t="str">
        <f>IF(ISERROR(SUM(E108/D108)),"",SUM(E108/D108))</f>
        <v/>
      </c>
      <c r="G108" s="68" t="s">
        <v>277</v>
      </c>
      <c r="H108" s="68"/>
      <c r="I108" s="18"/>
    </row>
    <row r="109" spans="1:9" ht="28.15" customHeight="1">
      <c r="C109" s="74" t="s">
        <v>278</v>
      </c>
      <c r="D109" s="75" t="e">
        <f>SUM(D102, D103, D104, D105, D108)</f>
        <v>#REF!</v>
      </c>
      <c r="E109" s="75" t="e">
        <f>SUM(E102, E103, E104, E105, E108)</f>
        <v>#REF!</v>
      </c>
      <c r="F109" s="76" t="str">
        <f>IF(ISERROR(SUM(E109/D109)),"",SUM(E109/D109))</f>
        <v/>
      </c>
      <c r="G109" s="68"/>
      <c r="H109" s="68"/>
      <c r="I109" s="18"/>
    </row>
    <row r="110" spans="1:9" ht="17.100000000000001" customHeight="1">
      <c r="G110" s="68"/>
      <c r="H110" s="68"/>
    </row>
    <row r="111" spans="1:9" ht="17.100000000000001" customHeight="1"/>
    <row r="112" spans="1:9" ht="16.5" customHeight="1"/>
    <row r="113" ht="23.65" customHeight="1"/>
    <row r="114" ht="23.65" customHeight="1"/>
    <row r="115" ht="25.5" customHeight="1"/>
    <row r="116" ht="19.899999999999999" customHeight="1"/>
  </sheetData>
  <mergeCells count="13">
    <mergeCell ref="D99:I99"/>
    <mergeCell ref="A1:B1"/>
    <mergeCell ref="I1:I6"/>
    <mergeCell ref="A2:B2"/>
    <mergeCell ref="A4:B4"/>
    <mergeCell ref="A5:B5"/>
    <mergeCell ref="D96:I96"/>
    <mergeCell ref="A51:I51"/>
    <mergeCell ref="A41:I41"/>
    <mergeCell ref="A46:I46"/>
    <mergeCell ref="A50:I50"/>
    <mergeCell ref="D97:I97"/>
    <mergeCell ref="D98:I98"/>
  </mergeCells>
  <conditionalFormatting sqref="D9:D14">
    <cfRule type="cellIs" dxfId="29" priority="8" stopIfTrue="1" operator="equal">
      <formula>0</formula>
    </cfRule>
  </conditionalFormatting>
  <conditionalFormatting sqref="D17:D40 D42:D44">
    <cfRule type="cellIs" dxfId="28" priority="20" stopIfTrue="1" operator="equal">
      <formula>0</formula>
    </cfRule>
  </conditionalFormatting>
  <conditionalFormatting sqref="D57:D67">
    <cfRule type="cellIs" dxfId="27" priority="6" stopIfTrue="1" operator="equal">
      <formula>0</formula>
    </cfRule>
  </conditionalFormatting>
  <conditionalFormatting sqref="D71:D79">
    <cfRule type="cellIs" dxfId="26" priority="11" stopIfTrue="1" operator="equal">
      <formula>0</formula>
    </cfRule>
  </conditionalFormatting>
  <conditionalFormatting sqref="D82:D93">
    <cfRule type="cellIs" dxfId="25" priority="7" stopIfTrue="1" operator="equal">
      <formula>0</formula>
    </cfRule>
  </conditionalFormatting>
  <conditionalFormatting sqref="D96:D99">
    <cfRule type="cellIs" dxfId="24" priority="4" stopIfTrue="1" operator="equal">
      <formula>0</formula>
    </cfRule>
  </conditionalFormatting>
  <conditionalFormatting sqref="D15:E15">
    <cfRule type="cellIs" dxfId="23" priority="17" stopIfTrue="1" operator="equal">
      <formula>0</formula>
    </cfRule>
  </conditionalFormatting>
  <conditionalFormatting sqref="D45:E45">
    <cfRule type="cellIs" dxfId="22" priority="16" stopIfTrue="1" operator="equal">
      <formula>0</formula>
    </cfRule>
  </conditionalFormatting>
  <conditionalFormatting sqref="D47:E49">
    <cfRule type="cellIs" dxfId="21" priority="3" stopIfTrue="1" operator="equal">
      <formula>0</formula>
    </cfRule>
  </conditionalFormatting>
  <conditionalFormatting sqref="D52:E54">
    <cfRule type="cellIs" dxfId="20" priority="2" stopIfTrue="1" operator="equal">
      <formula>0</formula>
    </cfRule>
  </conditionalFormatting>
  <conditionalFormatting sqref="D68:E68">
    <cfRule type="cellIs" dxfId="19" priority="19" stopIfTrue="1" operator="equal">
      <formula>0</formula>
    </cfRule>
  </conditionalFormatting>
  <conditionalFormatting sqref="D80:E80">
    <cfRule type="cellIs" dxfId="18" priority="18" stopIfTrue="1" operator="equal">
      <formula>0</formula>
    </cfRule>
  </conditionalFormatting>
  <conditionalFormatting sqref="D94:E95">
    <cfRule type="cellIs" dxfId="17" priority="15" stopIfTrue="1" operator="equal">
      <formula>0</formula>
    </cfRule>
  </conditionalFormatting>
  <conditionalFormatting sqref="G85">
    <cfRule type="cellIs" dxfId="16" priority="1" stopIfTrue="1" operator="equal">
      <formula>0</formula>
    </cfRule>
  </conditionalFormatting>
  <dataValidations count="3">
    <dataValidation type="whole" allowBlank="1" showErrorMessage="1" errorTitle="Enter 0, 1, or 2" error="_x000a_If N/A, note this in the comments and leave the score boxes blank." sqref="E71:E79 E57:E67 E9:E14 E82:E93 E17:E40 E42:E44" xr:uid="{0A6EEC29-F4BA-48D3-BDBC-6D047BEAB330}">
      <formula1>0</formula1>
      <formula2>2</formula2>
    </dataValidation>
    <dataValidation type="whole" allowBlank="1" showInputMessage="1" showErrorMessage="1" errorTitle="Enter 0, 1, or 2" error="If N/A, note that in the comments and leave the score boxes blank." sqref="D71:D79 D8:E8 D16:E16 D55:E56 D69:E69 D9:D14 D57:D67 D82:D93 D17:D40 D42:D44" xr:uid="{286E53DD-F54D-478C-973F-C5B5C7768C1E}">
      <formula1>0</formula1>
      <formula2>2</formula2>
    </dataValidation>
    <dataValidation allowBlank="1" showInputMessage="1" showErrorMessage="1" errorTitle="Enter 0, 1, or 2" error="If N/A, note that in the comments and leave the score boxes blank." sqref="G85" xr:uid="{1C19EE8D-285F-4948-917F-7147AF7C9BC6}"/>
  </dataValidations>
  <pageMargins left="0.7" right="0.7" top="0.75" bottom="0.75" header="0.3" footer="0.3"/>
  <pageSetup paperSize="5" scale="10" fitToHeight="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CC66C-DBCC-4E07-9022-EB1BCC28AD8C}">
  <sheetPr>
    <pageSetUpPr fitToPage="1"/>
  </sheetPr>
  <dimension ref="A1:IO39"/>
  <sheetViews>
    <sheetView zoomScale="120" zoomScaleNormal="120" workbookViewId="0">
      <selection activeCell="B23" sqref="B23"/>
    </sheetView>
  </sheetViews>
  <sheetFormatPr defaultColWidth="8.7109375" defaultRowHeight="15"/>
  <cols>
    <col min="1" max="1" width="2.7109375" style="3" customWidth="1"/>
    <col min="2" max="2" width="11.7109375" style="70" customWidth="1"/>
    <col min="3" max="3" width="47.28515625" style="80" customWidth="1"/>
    <col min="4" max="5" width="6.28515625" style="81" customWidth="1"/>
    <col min="6" max="6" width="15.42578125" style="82" customWidth="1"/>
    <col min="7" max="7" width="33.42578125" style="83" customWidth="1"/>
    <col min="8" max="8" width="33.42578125" style="69" customWidth="1"/>
    <col min="9" max="249" width="9.28515625" style="18" customWidth="1"/>
    <col min="250" max="16384" width="8.7109375" style="17"/>
  </cols>
  <sheetData>
    <row r="1" spans="1:9" s="3" customFormat="1" ht="12.75" customHeight="1">
      <c r="A1" s="216" t="s">
        <v>0</v>
      </c>
      <c r="B1" s="216"/>
      <c r="C1" s="1"/>
      <c r="D1" s="2"/>
      <c r="F1" s="4" t="s">
        <v>1</v>
      </c>
      <c r="G1" s="5"/>
      <c r="H1" s="217" t="s">
        <v>2</v>
      </c>
    </row>
    <row r="2" spans="1:9" s="3" customFormat="1" ht="12">
      <c r="A2" s="216" t="s">
        <v>3</v>
      </c>
      <c r="B2" s="216"/>
      <c r="C2" s="9"/>
      <c r="D2" s="7"/>
      <c r="E2" s="8"/>
      <c r="F2" s="4" t="s">
        <v>4</v>
      </c>
      <c r="G2" s="9"/>
      <c r="H2" s="217"/>
    </row>
    <row r="3" spans="1:9" s="3" customFormat="1" ht="12">
      <c r="A3" s="4" t="s">
        <v>5</v>
      </c>
      <c r="B3" s="4"/>
      <c r="C3" s="9"/>
      <c r="D3" s="7"/>
      <c r="E3" s="8"/>
      <c r="F3" s="4" t="s">
        <v>6</v>
      </c>
      <c r="G3" s="9"/>
      <c r="H3" s="217"/>
    </row>
    <row r="4" spans="1:9" s="3" customFormat="1" ht="12">
      <c r="A4" s="216" t="s">
        <v>7</v>
      </c>
      <c r="B4" s="216"/>
      <c r="C4" s="1"/>
      <c r="D4" s="2"/>
      <c r="E4" s="8"/>
      <c r="F4" s="4" t="s">
        <v>8</v>
      </c>
      <c r="G4" s="9"/>
      <c r="H4" s="217"/>
    </row>
    <row r="5" spans="1:9" s="3" customFormat="1" ht="12">
      <c r="A5" s="216" t="s">
        <v>9</v>
      </c>
      <c r="B5" s="216"/>
      <c r="C5" s="1"/>
      <c r="D5" s="2"/>
      <c r="E5" s="8"/>
      <c r="F5" s="4" t="s">
        <v>10</v>
      </c>
      <c r="G5" s="9"/>
      <c r="H5" s="217"/>
    </row>
    <row r="6" spans="1:9" s="3" customFormat="1" ht="12" customHeight="1">
      <c r="B6" s="85"/>
      <c r="C6" s="80"/>
      <c r="D6" s="2"/>
      <c r="E6" s="8"/>
      <c r="F6" s="8"/>
      <c r="G6" s="8"/>
      <c r="H6" s="217"/>
    </row>
    <row r="7" spans="1:9" ht="25.5" customHeight="1">
      <c r="A7" s="11"/>
      <c r="B7" s="12"/>
      <c r="C7" s="13"/>
      <c r="D7" s="14" t="s">
        <v>11</v>
      </c>
      <c r="E7" s="14" t="s">
        <v>12</v>
      </c>
      <c r="F7" s="15" t="s">
        <v>13</v>
      </c>
      <c r="G7" s="16" t="s">
        <v>14</v>
      </c>
      <c r="H7" s="16" t="s">
        <v>15</v>
      </c>
      <c r="I7" s="17"/>
    </row>
    <row r="8" spans="1:9" s="25" customFormat="1" ht="14.65" customHeight="1">
      <c r="A8" s="19" t="s">
        <v>279</v>
      </c>
      <c r="B8" s="20"/>
      <c r="C8" s="20"/>
      <c r="D8" s="21"/>
      <c r="E8" s="22"/>
      <c r="F8" s="23"/>
      <c r="G8" s="24"/>
      <c r="H8" s="19"/>
    </row>
    <row r="9" spans="1:9" s="25" customFormat="1" ht="14.65" customHeight="1">
      <c r="A9" s="19"/>
      <c r="B9" s="20" t="s">
        <v>280</v>
      </c>
      <c r="C9" s="20"/>
      <c r="D9" s="21"/>
      <c r="E9" s="22"/>
      <c r="F9" s="23"/>
      <c r="G9" s="24"/>
      <c r="H9" s="19"/>
    </row>
    <row r="10" spans="1:9" ht="49.9" customHeight="1">
      <c r="A10" s="26"/>
      <c r="B10" s="27">
        <v>8.1</v>
      </c>
      <c r="C10" s="86" t="s">
        <v>281</v>
      </c>
      <c r="D10" s="29">
        <f t="shared" ref="D10:D13" si="0">COUNT(E10)*2</f>
        <v>0</v>
      </c>
      <c r="E10" s="30"/>
      <c r="F10" s="84" t="s">
        <v>282</v>
      </c>
      <c r="G10" s="169"/>
      <c r="H10" s="170"/>
    </row>
    <row r="11" spans="1:9" ht="49.9" customHeight="1">
      <c r="A11" s="26"/>
      <c r="B11" s="27">
        <v>8.1999999999999993</v>
      </c>
      <c r="C11" s="86" t="s">
        <v>283</v>
      </c>
      <c r="D11" s="29">
        <f t="shared" si="0"/>
        <v>0</v>
      </c>
      <c r="E11" s="30"/>
      <c r="F11" s="84" t="s">
        <v>282</v>
      </c>
      <c r="G11" s="169"/>
      <c r="H11" s="33"/>
    </row>
    <row r="12" spans="1:9" ht="49.9" customHeight="1">
      <c r="A12" s="26"/>
      <c r="B12" s="27">
        <v>8.3000000000000007</v>
      </c>
      <c r="C12" s="86" t="s">
        <v>284</v>
      </c>
      <c r="D12" s="29">
        <f t="shared" si="0"/>
        <v>0</v>
      </c>
      <c r="E12" s="30"/>
      <c r="F12" s="84" t="s">
        <v>282</v>
      </c>
      <c r="G12" s="169"/>
      <c r="H12" s="33"/>
    </row>
    <row r="13" spans="1:9" ht="71.45" customHeight="1">
      <c r="A13" s="26"/>
      <c r="B13" s="27">
        <v>8.4</v>
      </c>
      <c r="C13" s="141" t="s">
        <v>285</v>
      </c>
      <c r="D13" s="29">
        <f t="shared" si="0"/>
        <v>0</v>
      </c>
      <c r="E13" s="30"/>
      <c r="F13" s="84" t="s">
        <v>282</v>
      </c>
      <c r="G13" s="169"/>
      <c r="H13" s="199"/>
    </row>
    <row r="14" spans="1:9" ht="49.9" customHeight="1">
      <c r="A14" s="88"/>
      <c r="B14" s="27">
        <v>8.5</v>
      </c>
      <c r="C14" s="92" t="s">
        <v>286</v>
      </c>
      <c r="D14" s="29"/>
      <c r="E14" s="30"/>
      <c r="F14" s="131" t="s">
        <v>287</v>
      </c>
      <c r="G14" s="168"/>
      <c r="H14" s="91"/>
    </row>
    <row r="15" spans="1:9" ht="49.9" customHeight="1">
      <c r="A15" s="88"/>
      <c r="B15" s="27">
        <v>8.6</v>
      </c>
      <c r="C15" s="92" t="s">
        <v>288</v>
      </c>
      <c r="D15" s="29"/>
      <c r="E15" s="30"/>
      <c r="F15" s="131" t="s">
        <v>289</v>
      </c>
      <c r="G15" s="168"/>
      <c r="H15" s="91"/>
    </row>
    <row r="16" spans="1:9" ht="49.9" customHeight="1">
      <c r="A16" s="88"/>
      <c r="B16" s="27">
        <v>8.6999999999999993</v>
      </c>
      <c r="C16" s="92" t="s">
        <v>290</v>
      </c>
      <c r="D16" s="29"/>
      <c r="E16" s="30"/>
      <c r="F16" s="131" t="s">
        <v>291</v>
      </c>
      <c r="G16" s="168"/>
      <c r="H16" s="91"/>
    </row>
    <row r="17" spans="1:8" ht="49.9" customHeight="1">
      <c r="A17" s="88"/>
      <c r="B17" s="27">
        <v>8.8000000000000007</v>
      </c>
      <c r="C17" s="92" t="s">
        <v>292</v>
      </c>
      <c r="D17" s="29"/>
      <c r="E17" s="30"/>
      <c r="F17" s="131" t="s">
        <v>293</v>
      </c>
      <c r="G17" s="168"/>
      <c r="H17" s="91"/>
    </row>
    <row r="18" spans="1:8" ht="49.9" customHeight="1">
      <c r="A18" s="88"/>
      <c r="B18" s="27">
        <v>8.9</v>
      </c>
      <c r="C18" s="92" t="s">
        <v>294</v>
      </c>
      <c r="D18" s="29"/>
      <c r="E18" s="30"/>
      <c r="F18" s="131" t="s">
        <v>295</v>
      </c>
      <c r="G18" s="168"/>
      <c r="H18" s="91"/>
    </row>
    <row r="19" spans="1:8" ht="49.9" customHeight="1">
      <c r="A19" s="88"/>
      <c r="B19" s="27">
        <v>8.1</v>
      </c>
      <c r="C19" s="92" t="s">
        <v>296</v>
      </c>
      <c r="D19" s="29"/>
      <c r="E19" s="30"/>
      <c r="F19" s="131" t="s">
        <v>297</v>
      </c>
      <c r="G19" s="168"/>
      <c r="H19" s="91"/>
    </row>
    <row r="20" spans="1:8" ht="49.9" customHeight="1">
      <c r="A20" s="88"/>
      <c r="B20" s="27">
        <v>8.11</v>
      </c>
      <c r="C20" s="92" t="s">
        <v>298</v>
      </c>
      <c r="D20" s="29"/>
      <c r="E20" s="30"/>
      <c r="F20" s="131" t="s">
        <v>299</v>
      </c>
      <c r="G20" s="168"/>
      <c r="H20" s="91"/>
    </row>
    <row r="21" spans="1:8" ht="49.9" customHeight="1">
      <c r="A21" s="88"/>
      <c r="B21" s="27">
        <v>8.1199999999999992</v>
      </c>
      <c r="C21" s="92" t="s">
        <v>300</v>
      </c>
      <c r="D21" s="29"/>
      <c r="E21" s="30"/>
      <c r="F21" s="131" t="s">
        <v>301</v>
      </c>
      <c r="G21" s="168"/>
      <c r="H21" s="91"/>
    </row>
    <row r="22" spans="1:8" ht="49.9" customHeight="1">
      <c r="A22" s="88"/>
      <c r="B22" s="27">
        <v>8.1300000000000008</v>
      </c>
      <c r="C22" s="92" t="s">
        <v>302</v>
      </c>
      <c r="D22" s="29"/>
      <c r="E22" s="30"/>
      <c r="F22" s="131" t="s">
        <v>303</v>
      </c>
      <c r="G22" s="168"/>
      <c r="H22" s="91"/>
    </row>
    <row r="23" spans="1:8" s="41" customFormat="1" ht="24" customHeight="1">
      <c r="A23" s="34"/>
      <c r="B23" s="35"/>
      <c r="C23" s="36" t="s">
        <v>304</v>
      </c>
      <c r="D23" s="37">
        <f>SUM(D10:D22)</f>
        <v>0</v>
      </c>
      <c r="E23" s="37">
        <f>SUM(E10:E22)</f>
        <v>0</v>
      </c>
      <c r="F23" s="38" t="s">
        <v>28</v>
      </c>
      <c r="G23" s="39" t="str">
        <f>IF(ISERROR(SUM(E23/D23)),"",SUM(E23/D23))</f>
        <v/>
      </c>
      <c r="H23" s="40"/>
    </row>
    <row r="24" spans="1:8" s="41" customFormat="1" ht="35.25" customHeight="1">
      <c r="A24" s="34"/>
      <c r="B24" s="58"/>
      <c r="C24" s="59" t="s">
        <v>268</v>
      </c>
      <c r="D24" s="60"/>
      <c r="E24" s="60"/>
      <c r="F24" s="61"/>
      <c r="G24" s="62"/>
      <c r="H24" s="63"/>
    </row>
    <row r="25" spans="1:8" s="41" customFormat="1" ht="45.75" customHeight="1">
      <c r="A25" s="34"/>
      <c r="B25" s="58"/>
      <c r="C25" s="64" t="s">
        <v>269</v>
      </c>
      <c r="D25" s="219"/>
      <c r="E25" s="219"/>
      <c r="F25" s="219"/>
      <c r="G25" s="219"/>
      <c r="H25" s="219"/>
    </row>
    <row r="26" spans="1:8" s="41" customFormat="1" ht="45.75" customHeight="1">
      <c r="A26" s="34"/>
      <c r="B26" s="58"/>
      <c r="C26" s="64" t="s">
        <v>270</v>
      </c>
      <c r="D26" s="219"/>
      <c r="E26" s="219"/>
      <c r="F26" s="219"/>
      <c r="G26" s="219"/>
      <c r="H26" s="219"/>
    </row>
    <row r="27" spans="1:8" s="41" customFormat="1" ht="45.75" customHeight="1">
      <c r="A27" s="34"/>
      <c r="B27" s="58"/>
      <c r="C27" s="64" t="s">
        <v>271</v>
      </c>
      <c r="D27" s="219"/>
      <c r="E27" s="219"/>
      <c r="F27" s="219"/>
      <c r="G27" s="219"/>
      <c r="H27" s="219"/>
    </row>
    <row r="28" spans="1:8" s="41" customFormat="1" ht="24" customHeight="1">
      <c r="A28" s="34"/>
      <c r="B28" s="58"/>
      <c r="C28" s="61"/>
      <c r="D28" s="218" t="s">
        <v>272</v>
      </c>
      <c r="E28" s="218"/>
      <c r="F28" s="218"/>
      <c r="G28" s="218"/>
      <c r="H28" s="218"/>
    </row>
    <row r="29" spans="1:8" s="41" customFormat="1" ht="27">
      <c r="A29" s="34"/>
      <c r="B29" s="58"/>
      <c r="C29" s="65" t="s">
        <v>273</v>
      </c>
      <c r="D29" s="66" t="s">
        <v>274</v>
      </c>
      <c r="E29" s="66" t="s">
        <v>12</v>
      </c>
      <c r="F29" s="67" t="s">
        <v>275</v>
      </c>
      <c r="G29" s="68"/>
      <c r="H29" s="69"/>
    </row>
    <row r="30" spans="1:8" ht="6.6" customHeight="1">
      <c r="A30" s="18"/>
      <c r="C30" s="125"/>
      <c r="D30" s="126"/>
      <c r="E30" s="126"/>
      <c r="F30" s="127"/>
      <c r="G30" s="68"/>
    </row>
    <row r="31" spans="1:8" ht="28.15" customHeight="1">
      <c r="C31" s="71" t="str">
        <f>C23</f>
        <v>Section 1 - RECIPIENT RIGHTS Total:</v>
      </c>
      <c r="D31" s="2">
        <f>D23</f>
        <v>0</v>
      </c>
      <c r="E31" s="2">
        <f>E23</f>
        <v>0</v>
      </c>
      <c r="F31" s="72" t="str">
        <f>IF(ISERROR(SUM(E31/D31)),"",SUM(E31/D31))</f>
        <v/>
      </c>
      <c r="G31" s="68"/>
    </row>
    <row r="32" spans="1:8" ht="17.100000000000001" customHeight="1">
      <c r="C32" s="73" t="e">
        <f>#REF!</f>
        <v>#REF!</v>
      </c>
      <c r="D32" s="2" t="e">
        <f>#REF!</f>
        <v>#REF!</v>
      </c>
      <c r="E32" s="2" t="e">
        <f>#REF!</f>
        <v>#REF!</v>
      </c>
      <c r="F32" s="72" t="str">
        <f t="shared" ref="F32:F36" si="1">IF(ISERROR(SUM(E32/D32)),"",SUM(E32/D32))</f>
        <v/>
      </c>
      <c r="G32" s="68"/>
      <c r="H32" s="18"/>
    </row>
    <row r="33" spans="1:8" ht="17.100000000000001" customHeight="1">
      <c r="C33" s="73" t="e">
        <f>#REF!</f>
        <v>#REF!</v>
      </c>
      <c r="D33" s="2" t="e">
        <f>#REF!</f>
        <v>#REF!</v>
      </c>
      <c r="E33" s="2" t="e">
        <f>#REF!</f>
        <v>#REF!</v>
      </c>
      <c r="F33" s="72" t="str">
        <f t="shared" si="1"/>
        <v/>
      </c>
      <c r="G33" s="68"/>
      <c r="H33" s="18"/>
    </row>
    <row r="34" spans="1:8" ht="16.5" customHeight="1">
      <c r="A34" s="18"/>
      <c r="C34" s="71" t="s">
        <v>276</v>
      </c>
      <c r="D34" s="2" t="e">
        <f>SUM(D35:D36)</f>
        <v>#REF!</v>
      </c>
      <c r="E34" s="2" t="e">
        <f>SUM(E35:E36)</f>
        <v>#REF!</v>
      </c>
      <c r="F34" s="72" t="str">
        <f>IF(ISERROR(SUM(E34/D34)),"",SUM(E34/D34))</f>
        <v/>
      </c>
      <c r="G34" s="68"/>
      <c r="H34" s="18"/>
    </row>
    <row r="35" spans="1:8" ht="23.65" customHeight="1">
      <c r="C35" s="71" t="e">
        <f>#REF!</f>
        <v>#REF!</v>
      </c>
      <c r="D35" s="2" t="e">
        <f>#REF!</f>
        <v>#REF!</v>
      </c>
      <c r="E35" s="2" t="e">
        <f>#REF!</f>
        <v>#REF!</v>
      </c>
      <c r="F35" s="128" t="str">
        <f t="shared" si="1"/>
        <v/>
      </c>
      <c r="G35" s="68"/>
      <c r="H35" s="18"/>
    </row>
    <row r="36" spans="1:8" ht="23.65" customHeight="1">
      <c r="C36" s="71" t="e">
        <f>#REF!</f>
        <v>#REF!</v>
      </c>
      <c r="D36" s="2" t="e">
        <f>#REF!</f>
        <v>#REF!</v>
      </c>
      <c r="E36" s="2" t="e">
        <f>#REF!</f>
        <v>#REF!</v>
      </c>
      <c r="F36" s="128" t="str">
        <f t="shared" si="1"/>
        <v/>
      </c>
      <c r="G36" s="68"/>
      <c r="H36" s="18"/>
    </row>
    <row r="37" spans="1:8" ht="25.5" customHeight="1">
      <c r="C37" s="71" t="e">
        <f>#REF!</f>
        <v>#REF!</v>
      </c>
      <c r="D37" s="129" t="e">
        <f>#REF!</f>
        <v>#REF!</v>
      </c>
      <c r="E37" s="129" t="e">
        <f>#REF!</f>
        <v>#REF!</v>
      </c>
      <c r="F37" s="72" t="str">
        <f>IF(ISERROR(SUM(E37/D37)),"",SUM(E37/D37))</f>
        <v/>
      </c>
      <c r="G37" s="68" t="s">
        <v>277</v>
      </c>
      <c r="H37" s="18"/>
    </row>
    <row r="38" spans="1:8" ht="19.899999999999999" customHeight="1">
      <c r="C38" s="74" t="s">
        <v>278</v>
      </c>
      <c r="D38" s="75" t="e">
        <f>SUM(D31, D32, D33, D34, D37)</f>
        <v>#REF!</v>
      </c>
      <c r="E38" s="75" t="e">
        <f>SUM(E31, E32, E33, E34, E37)</f>
        <v>#REF!</v>
      </c>
      <c r="F38" s="76" t="str">
        <f>IF(ISERROR(SUM(E38/D38)),"",SUM(E38/D38))</f>
        <v/>
      </c>
      <c r="G38" s="68"/>
      <c r="H38" s="18"/>
    </row>
    <row r="39" spans="1:8">
      <c r="G39" s="68"/>
    </row>
  </sheetData>
  <mergeCells count="9">
    <mergeCell ref="D26:H26"/>
    <mergeCell ref="D27:H27"/>
    <mergeCell ref="D28:H28"/>
    <mergeCell ref="A1:B1"/>
    <mergeCell ref="H1:H6"/>
    <mergeCell ref="A2:B2"/>
    <mergeCell ref="A4:B4"/>
    <mergeCell ref="A5:B5"/>
    <mergeCell ref="D25:H25"/>
  </mergeCells>
  <conditionalFormatting sqref="D10:D22 D23:E24">
    <cfRule type="cellIs" dxfId="15" priority="17" stopIfTrue="1" operator="equal">
      <formula>0</formula>
    </cfRule>
  </conditionalFormatting>
  <conditionalFormatting sqref="D25:D28">
    <cfRule type="cellIs" dxfId="14" priority="1" stopIfTrue="1" operator="equal">
      <formula>0</formula>
    </cfRule>
  </conditionalFormatting>
  <dataValidations count="2">
    <dataValidation type="whole" allowBlank="1" showErrorMessage="1" errorTitle="Enter 0, 1, or 2" error="_x000a_If N/A, note this in the comments and leave the score boxes blank." sqref="E10:E22" xr:uid="{ADA66D0D-8F19-4364-9A96-B2AC4911E8C3}">
      <formula1>0</formula1>
      <formula2>2</formula2>
    </dataValidation>
    <dataValidation type="whole" allowBlank="1" showInputMessage="1" showErrorMessage="1" errorTitle="Enter 0, 1, or 2" error="If N/A, note that in the comments and leave the score boxes blank." sqref="D10:D22" xr:uid="{DD118811-DC6F-4188-A460-FF02BCFD9E50}">
      <formula1>0</formula1>
      <formula2>2</formula2>
    </dataValidation>
  </dataValidations>
  <pageMargins left="0.7" right="0.7" top="0.75" bottom="0.75" header="0.3" footer="0.3"/>
  <pageSetup paperSize="5" scale="96" fitToHeight="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655D9-E3CC-4F30-BB33-304C36FEB0D8}">
  <sheetPr>
    <pageSetUpPr fitToPage="1"/>
  </sheetPr>
  <dimension ref="A1:IO48"/>
  <sheetViews>
    <sheetView tabSelected="1" topLeftCell="A32" zoomScaleNormal="100" workbookViewId="0">
      <selection activeCell="C36" sqref="C36"/>
    </sheetView>
  </sheetViews>
  <sheetFormatPr defaultColWidth="8.7109375" defaultRowHeight="15"/>
  <cols>
    <col min="1" max="1" width="2.7109375" style="3" customWidth="1"/>
    <col min="2" max="2" width="11.7109375" style="70" customWidth="1"/>
    <col min="3" max="3" width="47.28515625" style="80" customWidth="1"/>
    <col min="4" max="5" width="6.28515625" style="81" customWidth="1"/>
    <col min="6" max="6" width="12.7109375" style="82" customWidth="1"/>
    <col min="7" max="7" width="33.42578125" style="83" customWidth="1"/>
    <col min="8" max="8" width="33.42578125" style="69" customWidth="1"/>
    <col min="9" max="249" width="9.28515625" style="18" customWidth="1"/>
    <col min="250" max="16384" width="8.7109375" style="17"/>
  </cols>
  <sheetData>
    <row r="1" spans="1:9" s="3" customFormat="1" ht="14.25" customHeight="1">
      <c r="A1" s="216" t="s">
        <v>0</v>
      </c>
      <c r="B1" s="216"/>
      <c r="C1" s="1">
        <f>[1]SpecRes!C1</f>
        <v>0</v>
      </c>
      <c r="D1" s="2"/>
      <c r="F1" s="4" t="s">
        <v>1</v>
      </c>
      <c r="G1" s="5">
        <f>[1]SpecRes!G1</f>
        <v>0</v>
      </c>
      <c r="H1" s="6"/>
    </row>
    <row r="2" spans="1:9" s="3" customFormat="1" ht="14.25" customHeight="1">
      <c r="A2" s="216" t="s">
        <v>3</v>
      </c>
      <c r="B2" s="216"/>
      <c r="C2" s="1">
        <f>[1]SpecRes!C2</f>
        <v>0</v>
      </c>
      <c r="D2" s="7"/>
      <c r="E2" s="8"/>
      <c r="F2" s="4" t="s">
        <v>4</v>
      </c>
      <c r="G2" s="5">
        <f>[1]SpecRes!G2</f>
        <v>0</v>
      </c>
      <c r="H2" s="6"/>
    </row>
    <row r="3" spans="1:9" s="3" customFormat="1" ht="14.25" customHeight="1">
      <c r="A3" s="4" t="s">
        <v>5</v>
      </c>
      <c r="B3" s="4"/>
      <c r="C3" s="1">
        <f>[1]SpecRes!C3</f>
        <v>0</v>
      </c>
      <c r="D3" s="7"/>
      <c r="E3" s="8"/>
      <c r="F3" s="4" t="s">
        <v>6</v>
      </c>
      <c r="G3" s="5">
        <f>[1]SpecRes!G3</f>
        <v>0</v>
      </c>
      <c r="H3" s="6"/>
    </row>
    <row r="4" spans="1:9" s="3" customFormat="1" ht="14.25" customHeight="1">
      <c r="A4" s="216" t="s">
        <v>305</v>
      </c>
      <c r="B4" s="216"/>
      <c r="C4" s="1">
        <f>[1]SpecRes!C4</f>
        <v>0</v>
      </c>
      <c r="D4" s="2"/>
      <c r="E4" s="8"/>
      <c r="F4" s="4" t="s">
        <v>8</v>
      </c>
      <c r="G4" s="5">
        <f>[1]SpecRes!G4</f>
        <v>0</v>
      </c>
      <c r="H4" s="6"/>
    </row>
    <row r="5" spans="1:9" s="3" customFormat="1" ht="14.25" customHeight="1">
      <c r="A5" s="216" t="s">
        <v>306</v>
      </c>
      <c r="B5" s="216"/>
      <c r="C5" s="1"/>
      <c r="D5" s="2"/>
      <c r="E5" s="8"/>
      <c r="F5" s="4" t="s">
        <v>10</v>
      </c>
      <c r="G5" s="9"/>
      <c r="H5" s="6"/>
    </row>
    <row r="6" spans="1:9" s="10" customFormat="1" ht="13.5" customHeight="1">
      <c r="A6" s="228"/>
      <c r="B6" s="228"/>
      <c r="C6" s="228"/>
      <c r="D6" s="228"/>
      <c r="E6" s="228"/>
      <c r="F6" s="228"/>
      <c r="G6" s="228"/>
      <c r="H6" s="228"/>
    </row>
    <row r="7" spans="1:9" s="10" customFormat="1" ht="12">
      <c r="A7" s="228"/>
      <c r="B7" s="228"/>
      <c r="C7" s="228"/>
      <c r="D7" s="228"/>
      <c r="E7" s="228"/>
      <c r="F7" s="228"/>
      <c r="G7" s="228"/>
      <c r="H7" s="228"/>
    </row>
    <row r="8" spans="1:9" ht="27.75" customHeight="1">
      <c r="A8" s="11"/>
      <c r="B8" s="12"/>
      <c r="C8" s="13"/>
      <c r="D8" s="14" t="s">
        <v>307</v>
      </c>
      <c r="E8" s="14" t="s">
        <v>12</v>
      </c>
      <c r="F8" s="15" t="s">
        <v>13</v>
      </c>
      <c r="G8" s="16" t="s">
        <v>14</v>
      </c>
      <c r="H8" s="16" t="s">
        <v>15</v>
      </c>
      <c r="I8" s="17"/>
    </row>
    <row r="9" spans="1:9" s="25" customFormat="1" ht="14.65" customHeight="1">
      <c r="A9" s="19" t="s">
        <v>308</v>
      </c>
      <c r="B9" s="20"/>
      <c r="C9" s="20"/>
      <c r="D9" s="21"/>
      <c r="E9" s="22"/>
      <c r="F9" s="23"/>
      <c r="G9" s="24"/>
      <c r="H9" s="19"/>
    </row>
    <row r="10" spans="1:9" ht="84.4" customHeight="1">
      <c r="A10" s="26"/>
      <c r="B10" s="27">
        <v>1.1000000000000001</v>
      </c>
      <c r="C10" s="28" t="s">
        <v>309</v>
      </c>
      <c r="D10" s="29">
        <f t="shared" ref="D10:D12" si="0">COUNT(E10)*2</f>
        <v>0</v>
      </c>
      <c r="E10" s="30"/>
      <c r="F10" s="84" t="s">
        <v>310</v>
      </c>
      <c r="G10" s="199"/>
      <c r="H10" s="33"/>
    </row>
    <row r="11" spans="1:9" ht="32.25" customHeight="1">
      <c r="A11" s="26"/>
      <c r="B11" s="27">
        <v>1.2</v>
      </c>
      <c r="C11" s="162" t="s">
        <v>311</v>
      </c>
      <c r="D11" s="29">
        <f t="shared" si="0"/>
        <v>0</v>
      </c>
      <c r="E11" s="30"/>
      <c r="F11" s="31"/>
      <c r="G11" s="32"/>
      <c r="H11" s="33"/>
    </row>
    <row r="12" spans="1:9" ht="43.9" customHeight="1">
      <c r="A12" s="26"/>
      <c r="B12" s="27">
        <v>1.3</v>
      </c>
      <c r="C12" s="28" t="s">
        <v>312</v>
      </c>
      <c r="D12" s="29">
        <f t="shared" si="0"/>
        <v>0</v>
      </c>
      <c r="E12" s="30"/>
      <c r="F12" s="31"/>
      <c r="G12" s="158"/>
      <c r="H12" s="33"/>
    </row>
    <row r="13" spans="1:9" s="41" customFormat="1" ht="24" customHeight="1">
      <c r="A13" s="34"/>
      <c r="B13" s="35"/>
      <c r="C13" s="36" t="s">
        <v>313</v>
      </c>
      <c r="D13" s="37">
        <f>SUM(D10:D12)</f>
        <v>0</v>
      </c>
      <c r="E13" s="37">
        <f>SUM(E10:E12)</f>
        <v>0</v>
      </c>
      <c r="F13" s="38" t="s">
        <v>28</v>
      </c>
      <c r="G13" s="39" t="str">
        <f>IF(ISERROR(SUM(E13/D13)),"",SUM(E13/D13))</f>
        <v/>
      </c>
      <c r="H13" s="40"/>
    </row>
    <row r="14" spans="1:9" s="25" customFormat="1" ht="14.65" customHeight="1">
      <c r="A14" s="19" t="s">
        <v>314</v>
      </c>
      <c r="B14" s="20"/>
      <c r="C14" s="20"/>
      <c r="D14" s="21"/>
      <c r="E14" s="22"/>
      <c r="F14" s="23"/>
      <c r="G14" s="24"/>
      <c r="H14" s="19"/>
    </row>
    <row r="15" spans="1:9" ht="33.75" customHeight="1">
      <c r="A15" s="26"/>
      <c r="B15" s="27">
        <v>2.1</v>
      </c>
      <c r="C15" s="162" t="s">
        <v>315</v>
      </c>
      <c r="D15" s="29">
        <f t="shared" ref="D15:D17" si="1">COUNT(E15)*2</f>
        <v>0</v>
      </c>
      <c r="E15" s="30"/>
      <c r="F15" s="31"/>
      <c r="G15" s="32"/>
      <c r="H15" s="33"/>
    </row>
    <row r="16" spans="1:9" ht="74.650000000000006" customHeight="1">
      <c r="A16" s="26"/>
      <c r="B16" s="27">
        <v>2.2000000000000002</v>
      </c>
      <c r="C16" s="28" t="s">
        <v>316</v>
      </c>
      <c r="D16" s="29">
        <f t="shared" si="1"/>
        <v>0</v>
      </c>
      <c r="E16" s="30"/>
      <c r="F16" s="31"/>
      <c r="G16" s="32"/>
      <c r="H16" s="33"/>
    </row>
    <row r="17" spans="1:8" ht="33.75" customHeight="1">
      <c r="A17" s="26"/>
      <c r="B17" s="27">
        <v>2.2999999999999998</v>
      </c>
      <c r="C17" s="28" t="s">
        <v>317</v>
      </c>
      <c r="D17" s="29">
        <f t="shared" si="1"/>
        <v>0</v>
      </c>
      <c r="E17" s="30"/>
      <c r="F17" s="31"/>
      <c r="G17" s="32"/>
      <c r="H17" s="33"/>
    </row>
    <row r="18" spans="1:8" s="41" customFormat="1" ht="24" customHeight="1">
      <c r="A18" s="34"/>
      <c r="B18" s="35"/>
      <c r="C18" s="36" t="s">
        <v>318</v>
      </c>
      <c r="D18" s="37">
        <f>SUM(D15:D17)</f>
        <v>0</v>
      </c>
      <c r="E18" s="37">
        <f>SUM(E15:E17)</f>
        <v>0</v>
      </c>
      <c r="F18" s="38" t="s">
        <v>28</v>
      </c>
      <c r="G18" s="39" t="str">
        <f>IF(ISERROR(SUM(E18/D18)),"",SUM(E18/D18))</f>
        <v/>
      </c>
      <c r="H18" s="40"/>
    </row>
    <row r="19" spans="1:8" s="25" customFormat="1" ht="14.65" customHeight="1">
      <c r="A19" s="19" t="s">
        <v>319</v>
      </c>
      <c r="B19" s="20"/>
      <c r="C19" s="20"/>
      <c r="D19" s="21"/>
      <c r="E19" s="22"/>
      <c r="F19" s="23"/>
      <c r="G19" s="24"/>
      <c r="H19" s="19"/>
    </row>
    <row r="20" spans="1:8" ht="18.75" customHeight="1">
      <c r="A20" s="26"/>
      <c r="B20" s="27">
        <v>3.1</v>
      </c>
      <c r="C20" s="28" t="s">
        <v>320</v>
      </c>
      <c r="D20" s="29">
        <f t="shared" ref="D20:D23" si="2">COUNT(E20)*2</f>
        <v>0</v>
      </c>
      <c r="E20" s="30"/>
      <c r="F20" s="31"/>
      <c r="G20" s="32"/>
      <c r="H20" s="33"/>
    </row>
    <row r="21" spans="1:8" ht="60.4" customHeight="1">
      <c r="A21" s="26"/>
      <c r="B21" s="27">
        <v>3.2</v>
      </c>
      <c r="C21" s="28" t="s">
        <v>321</v>
      </c>
      <c r="D21" s="29">
        <f t="shared" si="2"/>
        <v>0</v>
      </c>
      <c r="E21" s="30"/>
      <c r="F21" s="31"/>
      <c r="G21" s="158"/>
      <c r="H21" s="33"/>
    </row>
    <row r="22" spans="1:8" ht="54" customHeight="1">
      <c r="A22" s="26"/>
      <c r="B22" s="27">
        <v>3.3</v>
      </c>
      <c r="C22" s="28" t="s">
        <v>322</v>
      </c>
      <c r="D22" s="29">
        <f t="shared" si="2"/>
        <v>0</v>
      </c>
      <c r="E22" s="30"/>
      <c r="F22" s="31"/>
      <c r="G22" s="158"/>
      <c r="H22" s="33"/>
    </row>
    <row r="23" spans="1:8" ht="31.5" customHeight="1">
      <c r="A23" s="26"/>
      <c r="B23" s="27">
        <v>3.4</v>
      </c>
      <c r="C23" s="28" t="s">
        <v>323</v>
      </c>
      <c r="D23" s="29">
        <f t="shared" si="2"/>
        <v>0</v>
      </c>
      <c r="E23" s="30"/>
      <c r="F23" s="31"/>
      <c r="G23" s="32"/>
      <c r="H23" s="33"/>
    </row>
    <row r="24" spans="1:8" ht="63.4" customHeight="1">
      <c r="A24" s="26"/>
      <c r="B24" s="27">
        <v>3.5</v>
      </c>
      <c r="C24" s="28" t="s">
        <v>324</v>
      </c>
      <c r="D24" s="29"/>
      <c r="E24" s="30"/>
      <c r="F24" s="31"/>
      <c r="G24" s="158"/>
      <c r="H24" s="33"/>
    </row>
    <row r="25" spans="1:8" ht="70.150000000000006" customHeight="1">
      <c r="A25" s="26"/>
      <c r="B25" s="27">
        <v>3.6</v>
      </c>
      <c r="C25" s="28" t="s">
        <v>325</v>
      </c>
      <c r="D25" s="29"/>
      <c r="E25" s="30"/>
      <c r="F25" s="84" t="s">
        <v>326</v>
      </c>
      <c r="G25" s="159"/>
      <c r="H25" s="33"/>
    </row>
    <row r="26" spans="1:8" ht="70.150000000000006" customHeight="1">
      <c r="A26" s="161"/>
      <c r="B26" s="142">
        <v>3.7</v>
      </c>
      <c r="C26" s="162" t="s">
        <v>327</v>
      </c>
      <c r="D26" s="29"/>
      <c r="E26" s="30"/>
      <c r="F26" s="131"/>
      <c r="G26" s="32"/>
      <c r="H26" s="138" t="s">
        <v>328</v>
      </c>
    </row>
    <row r="27" spans="1:8" ht="70.150000000000006" customHeight="1">
      <c r="A27" s="161"/>
      <c r="B27" s="210">
        <v>3.8</v>
      </c>
      <c r="C27" s="208" t="s">
        <v>329</v>
      </c>
      <c r="D27" s="29"/>
      <c r="E27" s="30"/>
      <c r="F27" s="131"/>
      <c r="G27" s="32"/>
      <c r="H27" s="138"/>
    </row>
    <row r="28" spans="1:8" s="41" customFormat="1" ht="18.75" customHeight="1">
      <c r="A28" s="34"/>
      <c r="B28" s="58" t="s">
        <v>277</v>
      </c>
      <c r="C28" s="61" t="s">
        <v>330</v>
      </c>
      <c r="D28" s="60" t="e">
        <f>SUM(#REF!)</f>
        <v>#REF!</v>
      </c>
      <c r="E28" s="60" t="e">
        <f>SUM(#REF!)</f>
        <v>#REF!</v>
      </c>
      <c r="F28" s="160" t="s">
        <v>28</v>
      </c>
      <c r="G28" s="62" t="str">
        <f>IF(ISERROR(SUM(E28/D28)),"",SUM(E28/D28))</f>
        <v/>
      </c>
      <c r="H28" s="63"/>
    </row>
    <row r="29" spans="1:8" s="25" customFormat="1" ht="12.75" customHeight="1">
      <c r="A29" s="42" t="s">
        <v>331</v>
      </c>
      <c r="B29" s="43"/>
      <c r="C29" s="44"/>
      <c r="D29" s="45"/>
      <c r="E29" s="45"/>
      <c r="F29" s="46"/>
      <c r="G29" s="47"/>
      <c r="H29" s="44"/>
    </row>
    <row r="30" spans="1:8" ht="61.9" customHeight="1">
      <c r="A30" s="48"/>
      <c r="B30" s="27">
        <v>4.0999999999999996</v>
      </c>
      <c r="C30" s="28" t="s">
        <v>332</v>
      </c>
      <c r="D30" s="29">
        <f t="shared" ref="D30:D32" si="3">COUNT(E30)*2</f>
        <v>0</v>
      </c>
      <c r="E30" s="30"/>
      <c r="F30" s="56"/>
      <c r="G30" s="158"/>
      <c r="H30" s="32"/>
    </row>
    <row r="31" spans="1:8" ht="72" customHeight="1">
      <c r="A31" s="48"/>
      <c r="B31" s="27">
        <v>4.2</v>
      </c>
      <c r="C31" s="28" t="s">
        <v>333</v>
      </c>
      <c r="D31" s="29"/>
      <c r="E31" s="30"/>
      <c r="F31" s="49"/>
      <c r="G31" s="158"/>
      <c r="H31" s="32"/>
    </row>
    <row r="32" spans="1:8" s="50" customFormat="1" ht="75" customHeight="1">
      <c r="A32" s="48"/>
      <c r="B32" s="207">
        <v>4.3</v>
      </c>
      <c r="C32" s="209" t="s">
        <v>334</v>
      </c>
      <c r="D32" s="29">
        <f t="shared" si="3"/>
        <v>0</v>
      </c>
      <c r="E32" s="30"/>
      <c r="F32" s="49"/>
      <c r="G32" s="32"/>
      <c r="H32" s="32"/>
    </row>
    <row r="33" spans="1:8" s="41" customFormat="1" ht="24" customHeight="1">
      <c r="A33" s="57"/>
      <c r="B33" s="51"/>
      <c r="C33" s="52" t="s">
        <v>335</v>
      </c>
      <c r="D33" s="53">
        <f>SUM(D30:D32)</f>
        <v>0</v>
      </c>
      <c r="E33" s="53">
        <f>SUM(E30:E32)</f>
        <v>0</v>
      </c>
      <c r="F33" s="52" t="s">
        <v>28</v>
      </c>
      <c r="G33" s="54" t="str">
        <f>IF(ISERROR(SUM(E33/D33)),"",SUM(E33/D33))</f>
        <v/>
      </c>
      <c r="H33" s="55"/>
    </row>
    <row r="34" spans="1:8" s="41" customFormat="1" ht="35.25" customHeight="1">
      <c r="A34" s="204" t="s">
        <v>336</v>
      </c>
      <c r="B34" s="205"/>
      <c r="C34" s="205"/>
      <c r="D34" s="21"/>
      <c r="E34" s="22"/>
      <c r="F34" s="23"/>
      <c r="G34" s="24"/>
      <c r="H34" s="19"/>
    </row>
    <row r="35" spans="1:8" s="41" customFormat="1" ht="62.25" customHeight="1">
      <c r="A35" s="206"/>
      <c r="B35" s="207">
        <v>5.0999999999999996</v>
      </c>
      <c r="C35" s="208" t="s">
        <v>337</v>
      </c>
      <c r="D35" s="29">
        <f t="shared" ref="D35:D37" si="4">COUNT(E35)*2</f>
        <v>0</v>
      </c>
      <c r="E35" s="30"/>
      <c r="F35" s="84"/>
      <c r="G35" s="199"/>
      <c r="H35" s="33"/>
    </row>
    <row r="36" spans="1:8" s="41" customFormat="1" ht="409.5" customHeight="1">
      <c r="A36" s="26"/>
      <c r="B36" s="207">
        <v>5.2</v>
      </c>
      <c r="C36" s="208" t="s">
        <v>338</v>
      </c>
      <c r="D36" s="29">
        <f t="shared" si="4"/>
        <v>0</v>
      </c>
      <c r="E36" s="30"/>
      <c r="F36" s="31"/>
      <c r="G36" s="32"/>
      <c r="H36" s="33"/>
    </row>
    <row r="37" spans="1:8" s="41" customFormat="1" ht="276.75" customHeight="1">
      <c r="A37" s="26"/>
      <c r="B37" s="207">
        <v>5.3</v>
      </c>
      <c r="C37" s="208" t="s">
        <v>339</v>
      </c>
      <c r="D37" s="29">
        <f t="shared" si="4"/>
        <v>0</v>
      </c>
      <c r="E37" s="30"/>
      <c r="F37" s="31"/>
      <c r="G37" s="158"/>
      <c r="H37" s="33"/>
    </row>
    <row r="38" spans="1:8" s="41" customFormat="1" ht="24" customHeight="1">
      <c r="A38" s="34"/>
      <c r="B38" s="35"/>
      <c r="C38" s="36" t="s">
        <v>313</v>
      </c>
      <c r="D38" s="37">
        <f>SUM(D35:D37)</f>
        <v>0</v>
      </c>
      <c r="E38" s="37">
        <f>SUM(E35:E37)</f>
        <v>0</v>
      </c>
      <c r="F38" s="38" t="s">
        <v>28</v>
      </c>
      <c r="G38" s="39" t="str">
        <f>IF(ISERROR(SUM(E38/D38)),"",SUM(E38/D38))</f>
        <v/>
      </c>
      <c r="H38" s="40"/>
    </row>
    <row r="39" spans="1:8" s="41" customFormat="1" ht="24" customHeight="1">
      <c r="A39" s="34"/>
      <c r="B39" s="58"/>
      <c r="C39" s="61"/>
      <c r="D39" s="60"/>
      <c r="E39" s="60"/>
      <c r="F39" s="61"/>
      <c r="G39" s="62"/>
      <c r="H39" s="63"/>
    </row>
    <row r="40" spans="1:8" s="41" customFormat="1" ht="27">
      <c r="A40" s="34"/>
      <c r="B40" s="58"/>
      <c r="C40" s="65" t="s">
        <v>340</v>
      </c>
      <c r="D40" s="66" t="s">
        <v>274</v>
      </c>
      <c r="E40" s="66" t="s">
        <v>12</v>
      </c>
      <c r="F40" s="67" t="s">
        <v>275</v>
      </c>
      <c r="G40" s="68"/>
      <c r="H40" s="69"/>
    </row>
    <row r="41" spans="1:8" ht="16.5" customHeight="1">
      <c r="C41" s="71" t="str">
        <f>C13</f>
        <v>SECTION 1 - NEIGHBORHOOD/HOME EXTERIOR Total:</v>
      </c>
      <c r="D41" s="2">
        <f>D13</f>
        <v>0</v>
      </c>
      <c r="E41" s="2">
        <f>E13</f>
        <v>0</v>
      </c>
      <c r="F41" s="72" t="str">
        <f>IF(ISERROR(SUM(E13/D13)),"",SUM(E13/D13))</f>
        <v/>
      </c>
      <c r="G41" s="68"/>
    </row>
    <row r="42" spans="1:8" ht="17.100000000000001" customHeight="1">
      <c r="C42" s="71" t="str">
        <f>C18</f>
        <v>SECTION 2 - HOME INTERIOR Total:</v>
      </c>
      <c r="D42" s="2">
        <f>D18</f>
        <v>0</v>
      </c>
      <c r="E42" s="2">
        <f>E18</f>
        <v>0</v>
      </c>
      <c r="F42" s="72" t="str">
        <f t="shared" ref="F42:F45" si="5">IF(ISERROR(SUM(E42/D42)),"",SUM(E42/D42))</f>
        <v/>
      </c>
      <c r="G42" s="68" t="s">
        <v>277</v>
      </c>
      <c r="H42" s="18"/>
    </row>
    <row r="43" spans="1:8" ht="17.100000000000001" customHeight="1">
      <c r="C43" s="73" t="str">
        <f>C28</f>
        <v>SECTION 3 - INDIVIDUAL CHOICE Total:</v>
      </c>
      <c r="D43" s="2" t="e">
        <f>D28</f>
        <v>#REF!</v>
      </c>
      <c r="E43" s="2" t="e">
        <f>E28</f>
        <v>#REF!</v>
      </c>
      <c r="F43" s="72" t="str">
        <f t="shared" si="5"/>
        <v/>
      </c>
      <c r="G43" s="68"/>
      <c r="H43" s="18"/>
    </row>
    <row r="44" spans="1:8" ht="17.100000000000001" customHeight="1">
      <c r="C44" s="73" t="e">
        <f>#REF!</f>
        <v>#REF!</v>
      </c>
      <c r="D44" s="2" t="e">
        <f>#REF!</f>
        <v>#REF!</v>
      </c>
      <c r="E44" s="2" t="e">
        <f>#REF!</f>
        <v>#REF!</v>
      </c>
      <c r="F44" s="72" t="str">
        <f t="shared" si="5"/>
        <v/>
      </c>
      <c r="G44" s="68"/>
      <c r="H44" s="18"/>
    </row>
    <row r="45" spans="1:8" ht="17.100000000000001" customHeight="1">
      <c r="C45" s="73" t="str">
        <f>C33</f>
        <v>SECTION 4  - COMMUNITY INTEGRATION Total:</v>
      </c>
      <c r="D45" s="2">
        <f t="shared" ref="D45:E45" si="6">D33</f>
        <v>0</v>
      </c>
      <c r="E45" s="2">
        <f t="shared" si="6"/>
        <v>0</v>
      </c>
      <c r="F45" s="72" t="str">
        <f t="shared" si="5"/>
        <v/>
      </c>
      <c r="G45" s="68"/>
      <c r="H45" s="18"/>
    </row>
    <row r="46" spans="1:8" ht="19.899999999999999" customHeight="1">
      <c r="C46" s="74" t="s">
        <v>341</v>
      </c>
      <c r="D46" s="75" t="e">
        <f xml:space="preserve"> SUM(D41, D42, D43, D44, D45)</f>
        <v>#REF!</v>
      </c>
      <c r="E46" s="75" t="e">
        <f xml:space="preserve"> SUM(E41, E42, E43, E44, E45)</f>
        <v>#REF!</v>
      </c>
      <c r="F46" s="76" t="str">
        <f>IF(ISERROR(SUM(E46/D46)),"",SUM(E46/D46))</f>
        <v/>
      </c>
      <c r="G46" s="68"/>
      <c r="H46" s="18"/>
    </row>
    <row r="47" spans="1:8" ht="19.899999999999999" customHeight="1">
      <c r="C47" s="77"/>
      <c r="D47" s="78"/>
      <c r="E47" s="78"/>
      <c r="F47" s="79"/>
      <c r="G47" s="68"/>
      <c r="H47" s="18"/>
    </row>
    <row r="48" spans="1:8">
      <c r="G48" s="68"/>
    </row>
  </sheetData>
  <mergeCells count="5">
    <mergeCell ref="A1:B1"/>
    <mergeCell ref="A2:B2"/>
    <mergeCell ref="A4:B4"/>
    <mergeCell ref="A5:B5"/>
    <mergeCell ref="A6:H7"/>
  </mergeCells>
  <conditionalFormatting sqref="D10:D12">
    <cfRule type="cellIs" dxfId="13" priority="9" stopIfTrue="1" operator="equal">
      <formula>0</formula>
    </cfRule>
  </conditionalFormatting>
  <conditionalFormatting sqref="D15:D17">
    <cfRule type="cellIs" dxfId="12" priority="11" stopIfTrue="1" operator="equal">
      <formula>0</formula>
    </cfRule>
  </conditionalFormatting>
  <conditionalFormatting sqref="D20:D27">
    <cfRule type="cellIs" dxfId="11" priority="3" stopIfTrue="1" operator="equal">
      <formula>0</formula>
    </cfRule>
  </conditionalFormatting>
  <conditionalFormatting sqref="D30:D32">
    <cfRule type="cellIs" dxfId="10" priority="13" stopIfTrue="1" operator="equal">
      <formula>0</formula>
    </cfRule>
  </conditionalFormatting>
  <conditionalFormatting sqref="D35:D37">
    <cfRule type="cellIs" dxfId="9" priority="1" stopIfTrue="1" operator="equal">
      <formula>0</formula>
    </cfRule>
  </conditionalFormatting>
  <conditionalFormatting sqref="D13:E13">
    <cfRule type="cellIs" dxfId="8" priority="10" stopIfTrue="1" operator="equal">
      <formula>0</formula>
    </cfRule>
  </conditionalFormatting>
  <conditionalFormatting sqref="D18:E18">
    <cfRule type="cellIs" dxfId="7" priority="17" stopIfTrue="1" operator="equal">
      <formula>0</formula>
    </cfRule>
  </conditionalFormatting>
  <conditionalFormatting sqref="D28:E28">
    <cfRule type="cellIs" dxfId="6" priority="12" stopIfTrue="1" operator="equal">
      <formula>0</formula>
    </cfRule>
  </conditionalFormatting>
  <conditionalFormatting sqref="D33:E33">
    <cfRule type="cellIs" dxfId="5" priority="7" stopIfTrue="1" operator="equal">
      <formula>0</formula>
    </cfRule>
  </conditionalFormatting>
  <conditionalFormatting sqref="D38:E39">
    <cfRule type="cellIs" dxfId="4" priority="2" stopIfTrue="1" operator="equal">
      <formula>0</formula>
    </cfRule>
  </conditionalFormatting>
  <dataValidations count="2">
    <dataValidation type="whole" allowBlank="1" showInputMessage="1" showErrorMessage="1" errorTitle="Enter 0, 1, or 2" error="If N/A, note that in the comments and leave the score boxes blank." sqref="D29:E29 D10:D12 D15:D17 D30:D32 D20:D27 D35:D37" xr:uid="{1EFCFBE8-10D2-413B-B1A3-359EE559C292}">
      <formula1>0</formula1>
      <formula2>2</formula2>
    </dataValidation>
    <dataValidation type="whole" allowBlank="1" showErrorMessage="1" errorTitle="Enter 0, 1, or 2" error="_x000a_If N/A, note this in the comments and leave the score boxes blank." sqref="E10:E12 E15:E17 E30:E32 E20:E27 E35:E37" xr:uid="{4B5272F3-00D1-4621-9393-92E46C51E338}">
      <formula1>0</formula1>
      <formula2>2</formula2>
    </dataValidation>
  </dataValidations>
  <pageMargins left="0.7" right="0.7" top="0.75" bottom="0.75" header="0.3" footer="0.3"/>
  <pageSetup paperSize="5" scale="98"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A8BCE-8658-4EB1-98CA-3CE2ED4F5DE5}">
  <dimension ref="A1:IW33"/>
  <sheetViews>
    <sheetView topLeftCell="A18" zoomScale="120" zoomScaleNormal="120" workbookViewId="0">
      <selection activeCell="A22" sqref="A22"/>
    </sheetView>
  </sheetViews>
  <sheetFormatPr defaultColWidth="9.140625" defaultRowHeight="15"/>
  <cols>
    <col min="1" max="1" width="5.140625" style="3" customWidth="1"/>
    <col min="2" max="2" width="50.5703125" style="3" customWidth="1"/>
    <col min="3" max="4" width="19.42578125" style="81" customWidth="1"/>
    <col min="5" max="9" width="19.42578125" style="82" customWidth="1"/>
    <col min="10" max="10" width="19.42578125" style="190" customWidth="1"/>
    <col min="11" max="12" width="19.42578125" style="81" customWidth="1"/>
    <col min="13" max="17" width="19.42578125" style="82" customWidth="1"/>
    <col min="18" max="18" width="19.42578125" style="190" customWidth="1"/>
    <col min="19" max="257" width="9.28515625" style="18" customWidth="1"/>
    <col min="258" max="16384" width="9.140625" style="17"/>
  </cols>
  <sheetData>
    <row r="1" spans="1:18" ht="15.75">
      <c r="A1" s="229" t="s">
        <v>342</v>
      </c>
      <c r="B1" s="230"/>
      <c r="C1" s="174" t="s">
        <v>343</v>
      </c>
      <c r="D1" s="174" t="s">
        <v>343</v>
      </c>
      <c r="E1" s="174" t="s">
        <v>343</v>
      </c>
      <c r="F1" s="174" t="s">
        <v>343</v>
      </c>
      <c r="G1" s="174" t="s">
        <v>343</v>
      </c>
      <c r="H1" s="174" t="s">
        <v>344</v>
      </c>
      <c r="I1" s="174" t="s">
        <v>343</v>
      </c>
      <c r="J1" s="174" t="s">
        <v>343</v>
      </c>
      <c r="K1" s="174" t="s">
        <v>343</v>
      </c>
      <c r="L1" s="174" t="s">
        <v>343</v>
      </c>
      <c r="M1" s="174" t="s">
        <v>343</v>
      </c>
      <c r="N1" s="174" t="s">
        <v>343</v>
      </c>
      <c r="O1" s="174" t="s">
        <v>343</v>
      </c>
      <c r="P1" s="174" t="s">
        <v>344</v>
      </c>
      <c r="Q1" s="174" t="s">
        <v>343</v>
      </c>
      <c r="R1" s="174" t="s">
        <v>343</v>
      </c>
    </row>
    <row r="2" spans="1:18" s="25" customFormat="1" ht="34.5" customHeight="1">
      <c r="A2" s="175"/>
      <c r="B2" s="175"/>
      <c r="C2" s="174" t="s">
        <v>345</v>
      </c>
      <c r="D2" s="174" t="s">
        <v>345</v>
      </c>
      <c r="E2" s="174" t="s">
        <v>345</v>
      </c>
      <c r="F2" s="174" t="s">
        <v>345</v>
      </c>
      <c r="G2" s="174" t="s">
        <v>345</v>
      </c>
      <c r="H2" s="174" t="s">
        <v>345</v>
      </c>
      <c r="I2" s="174" t="s">
        <v>345</v>
      </c>
      <c r="J2" s="174" t="s">
        <v>345</v>
      </c>
      <c r="K2" s="174" t="s">
        <v>345</v>
      </c>
      <c r="L2" s="174" t="s">
        <v>345</v>
      </c>
      <c r="M2" s="174" t="s">
        <v>345</v>
      </c>
      <c r="N2" s="174" t="s">
        <v>345</v>
      </c>
      <c r="O2" s="174" t="s">
        <v>345</v>
      </c>
      <c r="P2" s="174" t="s">
        <v>345</v>
      </c>
      <c r="Q2" s="174" t="s">
        <v>345</v>
      </c>
      <c r="R2" s="174" t="s">
        <v>345</v>
      </c>
    </row>
    <row r="3" spans="1:18" ht="36">
      <c r="A3" s="105" t="s">
        <v>149</v>
      </c>
      <c r="B3" s="176" t="s">
        <v>150</v>
      </c>
      <c r="C3" s="177"/>
      <c r="D3" s="178"/>
      <c r="E3" s="179"/>
      <c r="F3" s="179"/>
      <c r="G3" s="179"/>
      <c r="H3" s="179"/>
      <c r="I3" s="179"/>
      <c r="J3" s="179"/>
      <c r="K3" s="177"/>
      <c r="L3" s="178"/>
      <c r="M3" s="179"/>
      <c r="N3" s="179"/>
      <c r="O3" s="179"/>
      <c r="P3" s="179"/>
      <c r="Q3" s="179"/>
      <c r="R3" s="179"/>
    </row>
    <row r="4" spans="1:18" s="93" customFormat="1" ht="24">
      <c r="A4" s="108" t="s">
        <v>152</v>
      </c>
      <c r="B4" s="180" t="s">
        <v>153</v>
      </c>
      <c r="C4" s="177"/>
      <c r="D4" s="178"/>
      <c r="E4" s="179"/>
      <c r="F4" s="179"/>
      <c r="G4" s="179"/>
      <c r="H4" s="179"/>
      <c r="I4" s="179"/>
      <c r="J4" s="179"/>
      <c r="K4" s="177"/>
      <c r="L4" s="178"/>
      <c r="M4" s="179"/>
      <c r="N4" s="179"/>
      <c r="O4" s="179"/>
      <c r="P4" s="179"/>
      <c r="Q4" s="179"/>
      <c r="R4" s="179"/>
    </row>
    <row r="5" spans="1:18" ht="24">
      <c r="A5" s="108" t="s">
        <v>155</v>
      </c>
      <c r="B5" s="180" t="s">
        <v>156</v>
      </c>
      <c r="C5" s="177"/>
      <c r="D5" s="178"/>
      <c r="E5" s="179"/>
      <c r="F5" s="179"/>
      <c r="G5" s="179"/>
      <c r="H5" s="179"/>
      <c r="I5" s="179"/>
      <c r="J5" s="179"/>
      <c r="K5" s="177"/>
      <c r="L5" s="178"/>
      <c r="M5" s="179"/>
      <c r="N5" s="179"/>
      <c r="O5" s="179"/>
      <c r="P5" s="179"/>
      <c r="Q5" s="179"/>
      <c r="R5" s="179"/>
    </row>
    <row r="6" spans="1:18" ht="36">
      <c r="A6" s="108" t="s">
        <v>158</v>
      </c>
      <c r="B6" s="181" t="s">
        <v>159</v>
      </c>
      <c r="C6" s="177"/>
      <c r="D6" s="178"/>
      <c r="E6" s="179"/>
      <c r="F6" s="179"/>
      <c r="G6" s="179"/>
      <c r="H6" s="179"/>
      <c r="I6" s="179"/>
      <c r="J6" s="179"/>
      <c r="K6" s="177"/>
      <c r="L6" s="178"/>
      <c r="M6" s="179"/>
      <c r="N6" s="179"/>
      <c r="O6" s="179"/>
      <c r="P6" s="179"/>
      <c r="Q6" s="179"/>
      <c r="R6" s="179"/>
    </row>
    <row r="7" spans="1:18">
      <c r="A7" s="108" t="s">
        <v>161</v>
      </c>
      <c r="B7" s="180" t="s">
        <v>162</v>
      </c>
      <c r="C7" s="177"/>
      <c r="D7" s="178"/>
      <c r="E7" s="179"/>
      <c r="F7" s="179"/>
      <c r="G7" s="179"/>
      <c r="H7" s="179"/>
      <c r="I7" s="179"/>
      <c r="J7" s="179"/>
      <c r="K7" s="177"/>
      <c r="L7" s="178"/>
      <c r="M7" s="179"/>
      <c r="N7" s="179"/>
      <c r="O7" s="179"/>
      <c r="P7" s="179"/>
      <c r="Q7" s="179"/>
      <c r="R7" s="179"/>
    </row>
    <row r="8" spans="1:18">
      <c r="A8" s="108" t="s">
        <v>164</v>
      </c>
      <c r="B8" s="182" t="s">
        <v>165</v>
      </c>
      <c r="C8" s="177"/>
      <c r="D8" s="178"/>
      <c r="E8" s="179"/>
      <c r="F8" s="179"/>
      <c r="G8" s="179"/>
      <c r="H8" s="179"/>
      <c r="I8" s="179"/>
      <c r="J8" s="179"/>
      <c r="K8" s="177"/>
      <c r="L8" s="178"/>
      <c r="M8" s="179"/>
      <c r="N8" s="179"/>
      <c r="O8" s="179"/>
      <c r="P8" s="179"/>
      <c r="Q8" s="179"/>
      <c r="R8" s="179"/>
    </row>
    <row r="9" spans="1:18" ht="24">
      <c r="A9" s="108" t="s">
        <v>167</v>
      </c>
      <c r="B9" s="180" t="s">
        <v>168</v>
      </c>
      <c r="C9" s="177"/>
      <c r="D9" s="178"/>
      <c r="E9" s="179"/>
      <c r="F9" s="179"/>
      <c r="G9" s="179"/>
      <c r="H9" s="179"/>
      <c r="I9" s="179"/>
      <c r="J9" s="179"/>
      <c r="K9" s="177"/>
      <c r="L9" s="178"/>
      <c r="M9" s="179"/>
      <c r="N9" s="179"/>
      <c r="O9" s="179"/>
      <c r="P9" s="179"/>
      <c r="Q9" s="179"/>
      <c r="R9" s="179"/>
    </row>
    <row r="10" spans="1:18" ht="60">
      <c r="A10" s="108" t="s">
        <v>170</v>
      </c>
      <c r="B10" s="180" t="s">
        <v>346</v>
      </c>
      <c r="C10" s="177"/>
      <c r="D10" s="178"/>
      <c r="E10" s="179"/>
      <c r="F10" s="179"/>
      <c r="G10" s="179"/>
      <c r="H10" s="179"/>
      <c r="I10" s="179"/>
      <c r="J10" s="179"/>
      <c r="K10" s="177"/>
      <c r="L10" s="178"/>
      <c r="M10" s="179"/>
      <c r="N10" s="179"/>
      <c r="O10" s="179"/>
      <c r="P10" s="179"/>
      <c r="Q10" s="179"/>
      <c r="R10" s="179"/>
    </row>
    <row r="11" spans="1:18" ht="48">
      <c r="A11" s="108" t="s">
        <v>173</v>
      </c>
      <c r="B11" s="180" t="s">
        <v>347</v>
      </c>
      <c r="C11" s="177"/>
      <c r="D11" s="178"/>
      <c r="E11" s="179"/>
      <c r="F11" s="179"/>
      <c r="G11" s="179"/>
      <c r="H11" s="179"/>
      <c r="I11" s="179"/>
      <c r="J11" s="179"/>
      <c r="K11" s="177"/>
      <c r="L11" s="178"/>
      <c r="M11" s="179"/>
      <c r="N11" s="179"/>
      <c r="O11" s="179"/>
      <c r="P11" s="179"/>
      <c r="Q11" s="179"/>
      <c r="R11" s="179"/>
    </row>
    <row r="12" spans="1:18" ht="60">
      <c r="A12" s="108" t="s">
        <v>178</v>
      </c>
      <c r="B12" s="180" t="s">
        <v>179</v>
      </c>
      <c r="C12" s="177"/>
      <c r="D12" s="178"/>
      <c r="E12" s="179"/>
      <c r="F12" s="179"/>
      <c r="G12" s="179"/>
      <c r="H12" s="179"/>
      <c r="I12" s="179"/>
      <c r="J12" s="179"/>
      <c r="K12" s="177"/>
      <c r="L12" s="178"/>
      <c r="M12" s="179"/>
      <c r="N12" s="179"/>
      <c r="O12" s="179"/>
      <c r="P12" s="179"/>
      <c r="Q12" s="179"/>
      <c r="R12" s="179"/>
    </row>
    <row r="13" spans="1:18" ht="22.5">
      <c r="A13" s="105" t="s">
        <v>183</v>
      </c>
      <c r="B13" s="176" t="s">
        <v>348</v>
      </c>
      <c r="C13" s="177"/>
      <c r="D13" s="178"/>
      <c r="E13" s="179"/>
      <c r="F13" s="179"/>
      <c r="G13" s="179"/>
      <c r="H13" s="179"/>
      <c r="I13" s="179"/>
      <c r="J13" s="179"/>
      <c r="K13" s="177"/>
      <c r="L13" s="178"/>
      <c r="M13" s="179"/>
      <c r="N13" s="179"/>
      <c r="O13" s="179"/>
      <c r="P13" s="179"/>
      <c r="Q13" s="179"/>
      <c r="R13" s="179"/>
    </row>
    <row r="14" spans="1:18" ht="24">
      <c r="A14" s="105" t="s">
        <v>190</v>
      </c>
      <c r="B14" s="176" t="s">
        <v>191</v>
      </c>
      <c r="C14" s="177"/>
      <c r="D14" s="178"/>
      <c r="E14" s="179"/>
      <c r="F14" s="179"/>
      <c r="G14" s="179"/>
      <c r="H14" s="179"/>
      <c r="I14" s="179"/>
      <c r="J14" s="179"/>
      <c r="K14" s="177"/>
      <c r="L14" s="178"/>
      <c r="M14" s="179"/>
      <c r="N14" s="179"/>
      <c r="O14" s="179"/>
      <c r="P14" s="179"/>
      <c r="Q14" s="179"/>
      <c r="R14" s="179"/>
    </row>
    <row r="15" spans="1:18" ht="24">
      <c r="A15" s="108" t="s">
        <v>195</v>
      </c>
      <c r="B15" s="180" t="s">
        <v>196</v>
      </c>
      <c r="C15" s="177"/>
      <c r="D15" s="178"/>
      <c r="E15" s="179"/>
      <c r="F15" s="179"/>
      <c r="G15" s="179"/>
      <c r="H15" s="179"/>
      <c r="I15" s="179"/>
      <c r="J15" s="179"/>
      <c r="K15" s="177"/>
      <c r="L15" s="178"/>
      <c r="M15" s="179"/>
      <c r="N15" s="179"/>
      <c r="O15" s="179"/>
      <c r="P15" s="179"/>
      <c r="Q15" s="179"/>
      <c r="R15" s="179"/>
    </row>
    <row r="16" spans="1:18" ht="36">
      <c r="A16" s="108" t="s">
        <v>199</v>
      </c>
      <c r="B16" s="180" t="s">
        <v>200</v>
      </c>
      <c r="C16" s="177"/>
      <c r="D16" s="178"/>
      <c r="E16" s="179"/>
      <c r="F16" s="179"/>
      <c r="G16" s="179"/>
      <c r="H16" s="179"/>
      <c r="I16" s="179"/>
      <c r="J16" s="179"/>
      <c r="K16" s="177"/>
      <c r="L16" s="178"/>
      <c r="M16" s="179"/>
      <c r="N16" s="179"/>
      <c r="O16" s="179"/>
      <c r="P16" s="179"/>
      <c r="Q16" s="179"/>
      <c r="R16" s="179"/>
    </row>
    <row r="17" spans="1:257" ht="24">
      <c r="A17" s="108" t="s">
        <v>202</v>
      </c>
      <c r="B17" s="180" t="s">
        <v>203</v>
      </c>
      <c r="C17" s="177"/>
      <c r="D17" s="178"/>
      <c r="E17" s="179"/>
      <c r="F17" s="179"/>
      <c r="G17" s="179"/>
      <c r="H17" s="179"/>
      <c r="I17" s="179"/>
      <c r="J17" s="179"/>
      <c r="K17" s="177"/>
      <c r="L17" s="178"/>
      <c r="M17" s="179"/>
      <c r="N17" s="179"/>
      <c r="O17" s="179"/>
      <c r="P17" s="179"/>
      <c r="Q17" s="179"/>
      <c r="R17" s="179"/>
    </row>
    <row r="18" spans="1:257" ht="24">
      <c r="A18" s="108" t="s">
        <v>204</v>
      </c>
      <c r="B18" s="180" t="s">
        <v>205</v>
      </c>
      <c r="C18" s="177"/>
      <c r="D18" s="178"/>
      <c r="E18" s="179"/>
      <c r="F18" s="179"/>
      <c r="G18" s="179"/>
      <c r="H18" s="179"/>
      <c r="I18" s="179"/>
      <c r="J18" s="179"/>
      <c r="K18" s="177"/>
      <c r="L18" s="178"/>
      <c r="M18" s="179"/>
      <c r="N18" s="179"/>
      <c r="O18" s="179"/>
      <c r="P18" s="179"/>
      <c r="Q18" s="179"/>
      <c r="R18" s="179"/>
    </row>
    <row r="19" spans="1:257" ht="24">
      <c r="A19" s="108" t="s">
        <v>207</v>
      </c>
      <c r="B19" s="180" t="s">
        <v>208</v>
      </c>
      <c r="C19" s="177"/>
      <c r="D19" s="178"/>
      <c r="E19" s="179"/>
      <c r="F19" s="179"/>
      <c r="G19" s="179"/>
      <c r="H19" s="179"/>
      <c r="I19" s="179"/>
      <c r="J19" s="179"/>
      <c r="K19" s="177"/>
      <c r="L19" s="178"/>
      <c r="M19" s="179"/>
      <c r="N19" s="179"/>
      <c r="O19" s="179"/>
      <c r="P19" s="179"/>
      <c r="Q19" s="179"/>
      <c r="R19" s="179"/>
    </row>
    <row r="20" spans="1:257" ht="24">
      <c r="A20" s="108" t="s">
        <v>210</v>
      </c>
      <c r="B20" s="180" t="s">
        <v>211</v>
      </c>
      <c r="C20" s="177"/>
      <c r="D20" s="178"/>
      <c r="E20" s="179"/>
      <c r="F20" s="179"/>
      <c r="G20" s="179"/>
      <c r="H20" s="179"/>
      <c r="I20" s="179"/>
      <c r="J20" s="179"/>
      <c r="K20" s="177"/>
      <c r="L20" s="178"/>
      <c r="M20" s="179"/>
      <c r="N20" s="179"/>
      <c r="O20" s="179"/>
      <c r="P20" s="179"/>
      <c r="Q20" s="179"/>
      <c r="R20" s="179"/>
    </row>
    <row r="21" spans="1:257" ht="36">
      <c r="A21" s="108" t="s">
        <v>213</v>
      </c>
      <c r="B21" s="180" t="s">
        <v>214</v>
      </c>
      <c r="C21" s="183"/>
      <c r="D21" s="184"/>
      <c r="E21" s="185"/>
      <c r="F21" s="185"/>
      <c r="G21" s="185"/>
      <c r="H21" s="185"/>
      <c r="I21" s="185"/>
      <c r="J21" s="185"/>
      <c r="K21" s="183"/>
      <c r="L21" s="184"/>
      <c r="M21" s="185"/>
      <c r="N21" s="185"/>
      <c r="O21" s="185"/>
      <c r="P21" s="185"/>
      <c r="Q21" s="185"/>
      <c r="R21" s="185"/>
    </row>
    <row r="22" spans="1:257" ht="24.75">
      <c r="A22" s="234" t="s">
        <v>216</v>
      </c>
      <c r="B22" s="233" t="s">
        <v>349</v>
      </c>
      <c r="C22" s="183"/>
      <c r="D22" s="184"/>
      <c r="E22" s="185"/>
      <c r="F22" s="185"/>
      <c r="G22" s="185"/>
      <c r="H22" s="185"/>
      <c r="I22" s="185"/>
      <c r="J22" s="185"/>
      <c r="K22" s="183"/>
      <c r="L22" s="184"/>
      <c r="M22" s="185"/>
      <c r="N22" s="185"/>
      <c r="O22" s="185"/>
      <c r="P22" s="185"/>
      <c r="Q22" s="185"/>
      <c r="R22" s="185"/>
    </row>
    <row r="23" spans="1:257" s="198" customFormat="1" ht="25.9" customHeight="1">
      <c r="A23" s="231" t="s">
        <v>350</v>
      </c>
      <c r="B23" s="232"/>
      <c r="C23" s="194"/>
      <c r="D23" s="195"/>
      <c r="E23" s="196"/>
      <c r="F23" s="196"/>
      <c r="G23" s="196"/>
      <c r="H23" s="196"/>
      <c r="I23" s="196"/>
      <c r="J23" s="196"/>
      <c r="K23" s="194"/>
      <c r="L23" s="195"/>
      <c r="M23" s="196"/>
      <c r="N23" s="196"/>
      <c r="O23" s="196"/>
      <c r="P23" s="196"/>
      <c r="Q23" s="196"/>
      <c r="R23" s="196"/>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197"/>
      <c r="AU23" s="197"/>
      <c r="AV23" s="197"/>
      <c r="AW23" s="197"/>
      <c r="AX23" s="197"/>
      <c r="AY23" s="197"/>
      <c r="AZ23" s="197"/>
      <c r="BA23" s="197"/>
      <c r="BB23" s="197"/>
      <c r="BC23" s="197"/>
      <c r="BD23" s="197"/>
      <c r="BE23" s="197"/>
      <c r="BF23" s="197"/>
      <c r="BG23" s="197"/>
      <c r="BH23" s="197"/>
      <c r="BI23" s="197"/>
      <c r="BJ23" s="197"/>
      <c r="BK23" s="197"/>
      <c r="BL23" s="197"/>
      <c r="BM23" s="197"/>
      <c r="BN23" s="197"/>
      <c r="BO23" s="197"/>
      <c r="BP23" s="197"/>
      <c r="BQ23" s="197"/>
      <c r="BR23" s="197"/>
      <c r="BS23" s="197"/>
      <c r="BT23" s="197"/>
      <c r="BU23" s="197"/>
      <c r="BV23" s="197"/>
      <c r="BW23" s="197"/>
      <c r="BX23" s="197"/>
      <c r="BY23" s="197"/>
      <c r="BZ23" s="197"/>
      <c r="CA23" s="197"/>
      <c r="CB23" s="197"/>
      <c r="CC23" s="197"/>
      <c r="CD23" s="197"/>
      <c r="CE23" s="197"/>
      <c r="CF23" s="197"/>
      <c r="CG23" s="197"/>
      <c r="CH23" s="197"/>
      <c r="CI23" s="197"/>
      <c r="CJ23" s="197"/>
      <c r="CK23" s="197"/>
      <c r="CL23" s="197"/>
      <c r="CM23" s="197"/>
      <c r="CN23" s="197"/>
      <c r="CO23" s="197"/>
      <c r="CP23" s="197"/>
      <c r="CQ23" s="197"/>
      <c r="CR23" s="197"/>
      <c r="CS23" s="197"/>
      <c r="CT23" s="197"/>
      <c r="CU23" s="197"/>
      <c r="CV23" s="197"/>
      <c r="CW23" s="197"/>
      <c r="CX23" s="197"/>
      <c r="CY23" s="197"/>
      <c r="CZ23" s="197"/>
      <c r="DA23" s="197"/>
      <c r="DB23" s="197"/>
      <c r="DC23" s="197"/>
      <c r="DD23" s="197"/>
      <c r="DE23" s="197"/>
      <c r="DF23" s="197"/>
      <c r="DG23" s="197"/>
      <c r="DH23" s="197"/>
      <c r="DI23" s="197"/>
      <c r="DJ23" s="197"/>
      <c r="DK23" s="197"/>
      <c r="DL23" s="197"/>
      <c r="DM23" s="197"/>
      <c r="DN23" s="197"/>
      <c r="DO23" s="197"/>
      <c r="DP23" s="197"/>
      <c r="DQ23" s="197"/>
      <c r="DR23" s="197"/>
      <c r="DS23" s="197"/>
      <c r="DT23" s="197"/>
      <c r="DU23" s="197"/>
      <c r="DV23" s="197"/>
      <c r="DW23" s="197"/>
      <c r="DX23" s="197"/>
      <c r="DY23" s="197"/>
      <c r="DZ23" s="197"/>
      <c r="EA23" s="197"/>
      <c r="EB23" s="197"/>
      <c r="EC23" s="197"/>
      <c r="ED23" s="197"/>
      <c r="EE23" s="197"/>
      <c r="EF23" s="197"/>
      <c r="EG23" s="197"/>
      <c r="EH23" s="197"/>
      <c r="EI23" s="197"/>
      <c r="EJ23" s="197"/>
      <c r="EK23" s="197"/>
      <c r="EL23" s="197"/>
      <c r="EM23" s="197"/>
      <c r="EN23" s="197"/>
      <c r="EO23" s="197"/>
      <c r="EP23" s="197"/>
      <c r="EQ23" s="197"/>
      <c r="ER23" s="197"/>
      <c r="ES23" s="197"/>
      <c r="ET23" s="197"/>
      <c r="EU23" s="197"/>
      <c r="EV23" s="197"/>
      <c r="EW23" s="197"/>
      <c r="EX23" s="197"/>
      <c r="EY23" s="197"/>
      <c r="EZ23" s="197"/>
      <c r="FA23" s="197"/>
      <c r="FB23" s="197"/>
      <c r="FC23" s="197"/>
      <c r="FD23" s="197"/>
      <c r="FE23" s="197"/>
      <c r="FF23" s="197"/>
      <c r="FG23" s="197"/>
      <c r="FH23" s="197"/>
      <c r="FI23" s="197"/>
      <c r="FJ23" s="197"/>
      <c r="FK23" s="197"/>
      <c r="FL23" s="197"/>
      <c r="FM23" s="197"/>
      <c r="FN23" s="197"/>
      <c r="FO23" s="197"/>
      <c r="FP23" s="197"/>
      <c r="FQ23" s="197"/>
      <c r="FR23" s="197"/>
      <c r="FS23" s="197"/>
      <c r="FT23" s="197"/>
      <c r="FU23" s="197"/>
      <c r="FV23" s="197"/>
      <c r="FW23" s="197"/>
      <c r="FX23" s="197"/>
      <c r="FY23" s="197"/>
      <c r="FZ23" s="197"/>
      <c r="GA23" s="197"/>
      <c r="GB23" s="197"/>
      <c r="GC23" s="197"/>
      <c r="GD23" s="197"/>
      <c r="GE23" s="197"/>
      <c r="GF23" s="197"/>
      <c r="GG23" s="197"/>
      <c r="GH23" s="197"/>
      <c r="GI23" s="197"/>
      <c r="GJ23" s="197"/>
      <c r="GK23" s="197"/>
      <c r="GL23" s="197"/>
      <c r="GM23" s="197"/>
      <c r="GN23" s="197"/>
      <c r="GO23" s="197"/>
      <c r="GP23" s="197"/>
      <c r="GQ23" s="197"/>
      <c r="GR23" s="197"/>
      <c r="GS23" s="197"/>
      <c r="GT23" s="197"/>
      <c r="GU23" s="197"/>
      <c r="GV23" s="197"/>
      <c r="GW23" s="197"/>
      <c r="GX23" s="197"/>
      <c r="GY23" s="197"/>
      <c r="GZ23" s="197"/>
      <c r="HA23" s="197"/>
      <c r="HB23" s="197"/>
      <c r="HC23" s="197"/>
      <c r="HD23" s="197"/>
      <c r="HE23" s="197"/>
      <c r="HF23" s="197"/>
      <c r="HG23" s="197"/>
      <c r="HH23" s="197"/>
      <c r="HI23" s="197"/>
      <c r="HJ23" s="197"/>
      <c r="HK23" s="197"/>
      <c r="HL23" s="197"/>
      <c r="HM23" s="197"/>
      <c r="HN23" s="197"/>
      <c r="HO23" s="197"/>
      <c r="HP23" s="197"/>
      <c r="HQ23" s="197"/>
      <c r="HR23" s="197"/>
      <c r="HS23" s="197"/>
      <c r="HT23" s="197"/>
      <c r="HU23" s="197"/>
      <c r="HV23" s="197"/>
      <c r="HW23" s="197"/>
      <c r="HX23" s="197"/>
      <c r="HY23" s="197"/>
      <c r="HZ23" s="197"/>
      <c r="IA23" s="197"/>
      <c r="IB23" s="197"/>
      <c r="IC23" s="197"/>
      <c r="ID23" s="197"/>
      <c r="IE23" s="197"/>
      <c r="IF23" s="197"/>
      <c r="IG23" s="197"/>
      <c r="IH23" s="197"/>
      <c r="II23" s="197"/>
      <c r="IJ23" s="197"/>
      <c r="IK23" s="197"/>
      <c r="IL23" s="197"/>
      <c r="IM23" s="197"/>
      <c r="IN23" s="197"/>
      <c r="IO23" s="197"/>
      <c r="IP23" s="197"/>
      <c r="IQ23" s="197"/>
      <c r="IR23" s="197"/>
      <c r="IS23" s="197"/>
      <c r="IT23" s="197"/>
      <c r="IU23" s="197"/>
      <c r="IV23" s="197"/>
      <c r="IW23" s="197"/>
    </row>
    <row r="24" spans="1:257">
      <c r="A24" s="191">
        <v>7.1</v>
      </c>
      <c r="B24" s="193" t="s">
        <v>351</v>
      </c>
      <c r="C24" s="192"/>
      <c r="D24" s="178"/>
      <c r="E24" s="179"/>
      <c r="F24" s="179"/>
      <c r="G24" s="179"/>
      <c r="H24" s="179"/>
      <c r="I24" s="179"/>
      <c r="J24" s="179"/>
      <c r="K24" s="192"/>
      <c r="L24" s="178"/>
      <c r="M24" s="179"/>
      <c r="N24" s="179"/>
      <c r="O24" s="179"/>
      <c r="P24" s="179"/>
      <c r="Q24" s="179"/>
      <c r="R24" s="179"/>
    </row>
    <row r="25" spans="1:257" ht="24">
      <c r="A25" s="191">
        <v>7.2</v>
      </c>
      <c r="B25" s="193" t="s">
        <v>352</v>
      </c>
      <c r="C25" s="192"/>
      <c r="D25" s="178"/>
      <c r="E25" s="179"/>
      <c r="F25" s="179"/>
      <c r="G25" s="179"/>
      <c r="H25" s="179"/>
      <c r="I25" s="179"/>
      <c r="J25" s="179"/>
      <c r="K25" s="192"/>
      <c r="L25" s="178"/>
      <c r="M25" s="179"/>
      <c r="N25" s="179"/>
      <c r="O25" s="179"/>
      <c r="P25" s="179"/>
      <c r="Q25" s="179"/>
      <c r="R25" s="179"/>
    </row>
    <row r="26" spans="1:257" ht="24">
      <c r="A26" s="191">
        <v>7.3</v>
      </c>
      <c r="B26" s="193" t="s">
        <v>353</v>
      </c>
      <c r="C26" s="192"/>
      <c r="D26" s="178"/>
      <c r="E26" s="179"/>
      <c r="F26" s="179"/>
      <c r="G26" s="179"/>
      <c r="H26" s="179"/>
      <c r="I26" s="179"/>
      <c r="J26" s="179"/>
      <c r="K26" s="192"/>
      <c r="L26" s="178"/>
      <c r="M26" s="179"/>
      <c r="N26" s="179"/>
      <c r="O26" s="179"/>
      <c r="P26" s="179"/>
      <c r="Q26" s="179"/>
      <c r="R26" s="179"/>
    </row>
    <row r="27" spans="1:257">
      <c r="A27" s="191">
        <v>7.4</v>
      </c>
      <c r="B27" s="193" t="s">
        <v>354</v>
      </c>
      <c r="C27" s="192"/>
      <c r="D27" s="178"/>
      <c r="E27" s="179"/>
      <c r="F27" s="179"/>
      <c r="G27" s="179"/>
      <c r="H27" s="179"/>
      <c r="I27" s="179"/>
      <c r="J27" s="179"/>
      <c r="K27" s="192"/>
      <c r="L27" s="178"/>
      <c r="M27" s="179"/>
      <c r="N27" s="179"/>
      <c r="O27" s="179"/>
      <c r="P27" s="179"/>
      <c r="Q27" s="179"/>
      <c r="R27" s="179"/>
    </row>
    <row r="28" spans="1:257">
      <c r="A28" s="191">
        <v>7.5</v>
      </c>
      <c r="B28" s="193" t="s">
        <v>355</v>
      </c>
      <c r="C28" s="192"/>
      <c r="D28" s="178"/>
      <c r="E28" s="179"/>
      <c r="F28" s="179"/>
      <c r="G28" s="179"/>
      <c r="H28" s="179"/>
      <c r="I28" s="179"/>
      <c r="J28" s="179"/>
      <c r="K28" s="192"/>
      <c r="L28" s="178"/>
      <c r="M28" s="179"/>
      <c r="N28" s="179"/>
      <c r="O28" s="179"/>
      <c r="P28" s="179"/>
      <c r="Q28" s="179"/>
      <c r="R28" s="179"/>
    </row>
    <row r="29" spans="1:257" ht="48">
      <c r="A29" s="27">
        <v>7.6</v>
      </c>
      <c r="B29" s="180" t="s">
        <v>240</v>
      </c>
      <c r="C29" s="186"/>
      <c r="D29" s="187"/>
      <c r="E29" s="188"/>
      <c r="F29" s="188"/>
      <c r="G29" s="188"/>
      <c r="H29" s="188"/>
      <c r="I29" s="188"/>
      <c r="J29" s="188"/>
      <c r="K29" s="186"/>
      <c r="L29" s="187"/>
      <c r="M29" s="188"/>
      <c r="N29" s="188"/>
      <c r="O29" s="188"/>
      <c r="P29" s="188"/>
      <c r="Q29" s="188"/>
      <c r="R29" s="188"/>
    </row>
    <row r="30" spans="1:257">
      <c r="A30" s="27">
        <v>7.8</v>
      </c>
      <c r="B30" s="180" t="s">
        <v>356</v>
      </c>
      <c r="C30" s="186"/>
      <c r="D30" s="187"/>
      <c r="E30" s="188"/>
      <c r="F30" s="188"/>
      <c r="G30" s="188"/>
      <c r="H30" s="188"/>
      <c r="I30" s="188"/>
      <c r="J30" s="188"/>
      <c r="K30" s="186"/>
      <c r="L30" s="187"/>
      <c r="M30" s="188"/>
      <c r="N30" s="188"/>
      <c r="O30" s="188"/>
      <c r="P30" s="188"/>
      <c r="Q30" s="188"/>
      <c r="R30" s="188"/>
    </row>
    <row r="31" spans="1:257" ht="36">
      <c r="A31" s="140">
        <v>7.1</v>
      </c>
      <c r="B31" s="180" t="s">
        <v>357</v>
      </c>
      <c r="C31" s="177"/>
      <c r="D31" s="178"/>
      <c r="E31" s="179"/>
      <c r="F31" s="179"/>
      <c r="G31" s="179"/>
      <c r="H31" s="179"/>
      <c r="I31" s="179"/>
      <c r="J31" s="179"/>
      <c r="K31" s="177"/>
      <c r="L31" s="178"/>
      <c r="M31" s="179"/>
      <c r="N31" s="179"/>
      <c r="O31" s="179"/>
      <c r="P31" s="179"/>
      <c r="Q31" s="179"/>
      <c r="R31" s="179"/>
    </row>
    <row r="32" spans="1:257" ht="48">
      <c r="A32" s="27">
        <v>7.11</v>
      </c>
      <c r="B32" s="181" t="s">
        <v>258</v>
      </c>
      <c r="C32" s="177"/>
      <c r="D32" s="178"/>
      <c r="E32" s="179"/>
      <c r="F32" s="179"/>
      <c r="G32" s="179"/>
      <c r="H32" s="179"/>
      <c r="I32" s="179"/>
      <c r="J32" s="179"/>
      <c r="K32" s="177"/>
      <c r="L32" s="178"/>
      <c r="M32" s="179"/>
      <c r="N32" s="179"/>
      <c r="O32" s="179"/>
      <c r="P32" s="179"/>
      <c r="Q32" s="179"/>
      <c r="R32" s="179"/>
    </row>
    <row r="33" spans="1:18" ht="108">
      <c r="A33" s="140">
        <v>7.12</v>
      </c>
      <c r="B33" s="189" t="s">
        <v>358</v>
      </c>
      <c r="C33" s="177"/>
      <c r="D33" s="178"/>
      <c r="E33" s="179"/>
      <c r="F33" s="179"/>
      <c r="G33" s="179"/>
      <c r="H33" s="179"/>
      <c r="I33" s="179"/>
      <c r="J33" s="179"/>
      <c r="K33" s="177"/>
      <c r="L33" s="178"/>
      <c r="M33" s="179"/>
      <c r="N33" s="179"/>
      <c r="O33" s="179"/>
      <c r="P33" s="179"/>
      <c r="Q33" s="179"/>
      <c r="R33" s="179"/>
    </row>
  </sheetData>
  <mergeCells count="2">
    <mergeCell ref="A1:B1"/>
    <mergeCell ref="A23:B23"/>
  </mergeCells>
  <conditionalFormatting sqref="C3:C22">
    <cfRule type="cellIs" dxfId="3" priority="1" stopIfTrue="1" operator="equal">
      <formula>0</formula>
    </cfRule>
  </conditionalFormatting>
  <conditionalFormatting sqref="C29:C33">
    <cfRule type="cellIs" dxfId="2" priority="2" stopIfTrue="1" operator="equal">
      <formula>0</formula>
    </cfRule>
  </conditionalFormatting>
  <conditionalFormatting sqref="K3:K22">
    <cfRule type="cellIs" dxfId="1" priority="3" stopIfTrue="1" operator="equal">
      <formula>0</formula>
    </cfRule>
  </conditionalFormatting>
  <conditionalFormatting sqref="K29:K33">
    <cfRule type="cellIs" dxfId="0" priority="4" stopIfTrue="1" operator="equal">
      <formula>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SWMBH</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Mila Todd (Sackett)</dc:creator>
  <cp:keywords/>
  <dc:description/>
  <cp:lastModifiedBy>Ryan King</cp:lastModifiedBy>
  <cp:revision/>
  <dcterms:created xsi:type="dcterms:W3CDTF">2020-02-17T20:08:41Z</dcterms:created>
  <dcterms:modified xsi:type="dcterms:W3CDTF">2025-03-06T21:29:16Z</dcterms:modified>
  <cp:category/>
  <cp:contentStatus/>
</cp:coreProperties>
</file>